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3"/>
  </bookViews>
  <sheets>
    <sheet name="MASTER" sheetId="1" r:id="rId1"/>
    <sheet name="MASTER 2" sheetId="2" r:id="rId2"/>
    <sheet name="Garda Numbers" sheetId="3" r:id="rId3"/>
    <sheet name="2012 closures" sheetId="4" r:id="rId4"/>
    <sheet name="2013 closures" sheetId="5" r:id="rId5"/>
    <sheet name="Correlations" sheetId="6" r:id="rId6"/>
    <sheet name="Burglary" sheetId="7" r:id="rId7"/>
    <sheet name="Sexual offences" sheetId="8" r:id="rId8"/>
    <sheet name="Theft" sheetId="9" r:id="rId9"/>
    <sheet name="Homicide" sheetId="10" r:id="rId10"/>
    <sheet name="Attempts and threats" sheetId="11" r:id="rId11"/>
    <sheet name="Drugs" sheetId="12" r:id="rId12"/>
    <sheet name="Weapons" sheetId="13" r:id="rId13"/>
    <sheet name="Property Damage" sheetId="14" r:id="rId14"/>
    <sheet name="Public Order" sheetId="15" r:id="rId15"/>
    <sheet name="Fraud" sheetId="16" r:id="rId16"/>
    <sheet name="15 Offences" sheetId="17" r:id="rId17"/>
    <sheet name="Robbery" sheetId="18" r:id="rId18"/>
    <sheet name="Kidnapping" sheetId="19" r:id="rId19"/>
    <sheet name="DangerousNegligent" sheetId="20" r:id="rId20"/>
  </sheets>
  <definedNames/>
  <calcPr fullCalcOnLoad="1"/>
</workbook>
</file>

<file path=xl/sharedStrings.xml><?xml version="1.0" encoding="utf-8"?>
<sst xmlns="http://schemas.openxmlformats.org/spreadsheetml/2006/main" count="2297" uniqueCount="528">
  <si>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</si>
  <si>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</si>
  <si>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</si>
  <si>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</si>
  <si>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</si>
  <si>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</si>
  <si>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</si>
  <si>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</si>
  <si>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</si>
  <si>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</si>
  <si>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</si>
  <si>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</si>
  <si>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</si>
  <si>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</si>
  <si>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</si>
  <si>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</si>
  <si>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</si>
  <si>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</si>
  <si>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</si>
  <si>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</si>
  <si>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</si>
  <si>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</si>
  <si>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</si>
  <si>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</si>
  <si>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2015Q1</t>
  </si>
  <si>
    <t>2015Q2</t>
  </si>
  <si>
    <t>2015Q3</t>
  </si>
  <si>
    <t>2015Q4</t>
  </si>
  <si>
    <t>11 ,Cavan/Monaghan Garda Division</t>
  </si>
  <si>
    <t>01 ,Homicide offences</t>
  </si>
  <si>
    <t>12 ,Cavan/Monaghan Garda Division</t>
  </si>
  <si>
    <t>02 ,Sexual offences</t>
  </si>
  <si>
    <t>13 ,Cavan/Monaghan Garda Division</t>
  </si>
  <si>
    <t>03 ,Attempts/threats to murder, assaults, harassments and related offences</t>
  </si>
  <si>
    <t>14 ,Cavan/Monaghan Garda Division</t>
  </si>
  <si>
    <t>04 ,Dangerous or negligent acts</t>
  </si>
  <si>
    <t>15 ,Cavan/Monaghan Garda Division</t>
  </si>
  <si>
    <t>05 ,Kidnapping and related offences</t>
  </si>
  <si>
    <t>16 ,Cavan/Monaghan Garda Division</t>
  </si>
  <si>
    <t>06 ,Robbery, extortion and hijacking offences</t>
  </si>
  <si>
    <t>17 ,Cavan/Monaghan Garda Division</t>
  </si>
  <si>
    <t>07 ,Burglary and related offences</t>
  </si>
  <si>
    <t>18 ,Cavan/Monaghan Garda Division</t>
  </si>
  <si>
    <t>08 ,Theft and related offences</t>
  </si>
  <si>
    <t>19 ,Cavan/Monaghan Garda Division</t>
  </si>
  <si>
    <t>09 ,Fraud, deception and related offences</t>
  </si>
  <si>
    <t>20 ,Cavan/Monaghan Garda Division</t>
  </si>
  <si>
    <t>10 ,Controlled drug offences</t>
  </si>
  <si>
    <t>21 ,Cavan/Monaghan Garda Division</t>
  </si>
  <si>
    <t>11 ,Weapons and Explosives Offences</t>
  </si>
  <si>
    <t>22 ,Cavan/Monaghan Garda Division</t>
  </si>
  <si>
    <t>12 ,Damage to property and to the environment</t>
  </si>
  <si>
    <t>23 ,Cavan/Monaghan Garda Division</t>
  </si>
  <si>
    <t>13 ,Public order and other social code offences</t>
  </si>
  <si>
    <t>24 ,Cavan/Monaghan Garda Division</t>
  </si>
  <si>
    <t>15 ,Offences against government, justice procedures and organisation of crime</t>
  </si>
  <si>
    <t>25 ,Cavan/Monaghan Garda Division</t>
  </si>
  <si>
    <t>12 ,Donegal Garda Division</t>
  </si>
  <si>
    <t>13 ,Donegal Garda Division</t>
  </si>
  <si>
    <t>14 ,Donegal Garda Division</t>
  </si>
  <si>
    <t>15 ,Donegal Garda Division</t>
  </si>
  <si>
    <t>16 ,Donegal Garda Division</t>
  </si>
  <si>
    <t>17 ,Donegal Garda Division</t>
  </si>
  <si>
    <t>18 ,Donegal Garda Division</t>
  </si>
  <si>
    <t>19 ,Donegal Garda Division</t>
  </si>
  <si>
    <t>20 ,Donegal Garda Division</t>
  </si>
  <si>
    <t>21 ,Donegal Garda Division</t>
  </si>
  <si>
    <t>22 ,Donegal Garda Division</t>
  </si>
  <si>
    <t>23 ,Donegal Garda Division</t>
  </si>
  <si>
    <t>24 ,Donegal Garda Division</t>
  </si>
  <si>
    <t>25 ,Donegal Garda Division</t>
  </si>
  <si>
    <t>26 ,Donegal Garda Division</t>
  </si>
  <si>
    <t>13 ,Sligo/Leitrim Garda Division</t>
  </si>
  <si>
    <t>14 ,Sligo/Leitrim Garda Division</t>
  </si>
  <si>
    <t>15 ,Sligo/Leitrim Garda Division</t>
  </si>
  <si>
    <t>16 ,Sligo/Leitrim Garda Division</t>
  </si>
  <si>
    <t>17 ,Sligo/Leitrim Garda Division</t>
  </si>
  <si>
    <t>18 ,Sligo/Leitrim Garda Division</t>
  </si>
  <si>
    <t>19 ,Sligo/Leitrim Garda Division</t>
  </si>
  <si>
    <t>20 ,Sligo/Leitrim Garda Division</t>
  </si>
  <si>
    <t>21 ,Sligo/Leitrim Garda Division</t>
  </si>
  <si>
    <t>22 ,Sligo/Leitrim Garda Division</t>
  </si>
  <si>
    <t>23 ,Sligo/Leitrim Garda Division</t>
  </si>
  <si>
    <t>24 ,Sligo/Leitrim Garda Division</t>
  </si>
  <si>
    <t>25 ,Sligo/Leitrim Garda Division</t>
  </si>
  <si>
    <t>26 ,Sligo/Leitrim Garda Division</t>
  </si>
  <si>
    <t>27 ,Sligo/Leitrim Garda Division</t>
  </si>
  <si>
    <t>14 ,Louth Garda Division</t>
  </si>
  <si>
    <t>15 ,Louth Garda Division</t>
  </si>
  <si>
    <t>16 ,Louth Garda Division</t>
  </si>
  <si>
    <t>17 ,Louth Garda Division</t>
  </si>
  <si>
    <t>18 ,Louth Garda Division</t>
  </si>
  <si>
    <t>19 ,Louth Garda Division</t>
  </si>
  <si>
    <t>20 ,Louth Garda Division</t>
  </si>
  <si>
    <t>21 ,Louth Garda Division</t>
  </si>
  <si>
    <t>22 ,Louth Garda Division</t>
  </si>
  <si>
    <t>23 ,Louth Garda Division</t>
  </si>
  <si>
    <t>24 ,Louth Garda Division</t>
  </si>
  <si>
    <t>25 ,Louth Garda Division</t>
  </si>
  <si>
    <t>26 ,Louth Garda Division</t>
  </si>
  <si>
    <t>27 ,Louth Garda Division</t>
  </si>
  <si>
    <t>28 ,Louth Garda Division</t>
  </si>
  <si>
    <t>21 ,Clare Garda Division</t>
  </si>
  <si>
    <t>22 ,Clare Garda Division</t>
  </si>
  <si>
    <t>23 ,Clare Garda Division</t>
  </si>
  <si>
    <t>24 ,Clare Garda Division</t>
  </si>
  <si>
    <t>25 ,Clare Garda Division</t>
  </si>
  <si>
    <t>26 ,Clare Garda Division</t>
  </si>
  <si>
    <t>27 ,Clare Garda Division</t>
  </si>
  <si>
    <t>28 ,Clare Garda Division</t>
  </si>
  <si>
    <t>29 ,Clare Garda Division</t>
  </si>
  <si>
    <t>30 ,Clare Garda Division</t>
  </si>
  <si>
    <t>31 ,Clare Garda Division</t>
  </si>
  <si>
    <t>32 ,Clare Garda Division</t>
  </si>
  <si>
    <t>33 ,Clare Garda Division</t>
  </si>
  <si>
    <t>34 ,Clare Garda Division</t>
  </si>
  <si>
    <t>35 ,Clare Garda Division</t>
  </si>
  <si>
    <t>22 ,Mayo Garda Division</t>
  </si>
  <si>
    <t>23 ,Mayo Garda Division</t>
  </si>
  <si>
    <t>24 ,Mayo Garda Division</t>
  </si>
  <si>
    <t>25 ,Mayo Garda Division</t>
  </si>
  <si>
    <t>26 ,Mayo Garda Division</t>
  </si>
  <si>
    <t>27 ,Mayo Garda Division</t>
  </si>
  <si>
    <t>28 ,Mayo Garda Division</t>
  </si>
  <si>
    <t>29 ,Mayo Garda Division</t>
  </si>
  <si>
    <t>30 ,Mayo Garda Division</t>
  </si>
  <si>
    <t>31 ,Mayo Garda Division</t>
  </si>
  <si>
    <t>32 ,Mayo Garda Division</t>
  </si>
  <si>
    <t>33 ,Mayo Garda Division</t>
  </si>
  <si>
    <t>34 ,Mayo Garda Division</t>
  </si>
  <si>
    <t>35 ,Mayo Garda Division</t>
  </si>
  <si>
    <t>36 ,Mayo Garda Division</t>
  </si>
  <si>
    <t>23 ,Galway Garda Division</t>
  </si>
  <si>
    <t>24 ,Galway Garda Division</t>
  </si>
  <si>
    <t>25 ,Galway Garda Division</t>
  </si>
  <si>
    <t>26 ,Galway Garda Division</t>
  </si>
  <si>
    <t>27 ,Galway Garda Division</t>
  </si>
  <si>
    <t>28 ,Galway Garda Division</t>
  </si>
  <si>
    <t>29 ,Galway Garda Division</t>
  </si>
  <si>
    <t>30 ,Galway Garda Division</t>
  </si>
  <si>
    <t>31 ,Galway Garda Division</t>
  </si>
  <si>
    <t>32 ,Galway Garda Division</t>
  </si>
  <si>
    <t>33 ,Galway Garda Division</t>
  </si>
  <si>
    <t>34 ,Galway Garda Division</t>
  </si>
  <si>
    <t>35 ,Galway Garda Division</t>
  </si>
  <si>
    <t>36 ,Galway Garda Division</t>
  </si>
  <si>
    <t>37 ,Galway Garda Division</t>
  </si>
  <si>
    <t>24 ,Roscommon/Longford Garda Division</t>
  </si>
  <si>
    <t>25 ,Roscommon/Longford Garda Division</t>
  </si>
  <si>
    <t>26 ,Roscommon/Longford Garda Division</t>
  </si>
  <si>
    <t>27 ,Roscommon/Longford Garda Division</t>
  </si>
  <si>
    <t>28 ,Roscommon/Longford Garda Division</t>
  </si>
  <si>
    <t>29 ,Roscommon/Longford Garda Division</t>
  </si>
  <si>
    <t>30 ,Roscommon/Longford Garda Division</t>
  </si>
  <si>
    <t>31 ,Roscommon/Longford Garda Division</t>
  </si>
  <si>
    <t>32 ,Roscommon/Longford Garda Division</t>
  </si>
  <si>
    <t>33 ,Roscommon/Longford Garda Division</t>
  </si>
  <si>
    <t>34 ,Roscommon/Longford Garda Division</t>
  </si>
  <si>
    <t>35 ,Roscommon/Longford Garda Division</t>
  </si>
  <si>
    <t>36 ,Roscommon/Longford Garda Division</t>
  </si>
  <si>
    <t>37 ,Roscommon/Longford Garda Division</t>
  </si>
  <si>
    <t>38 ,Roscommon/Longford Garda Division</t>
  </si>
  <si>
    <t>31 ,Cork City Garda Division</t>
  </si>
  <si>
    <t>32 ,Cork City Garda Division</t>
  </si>
  <si>
    <t>33 ,Cork City Garda Division</t>
  </si>
  <si>
    <t>34 ,Cork City Garda Division</t>
  </si>
  <si>
    <t>35 ,Cork City Garda Division</t>
  </si>
  <si>
    <t>36 ,Cork City Garda Division</t>
  </si>
  <si>
    <t>37 ,Cork City Garda Division</t>
  </si>
  <si>
    <t>38 ,Cork City Garda Division</t>
  </si>
  <si>
    <t>39 ,Cork City Garda Division</t>
  </si>
  <si>
    <t>40 ,Cork City Garda Division</t>
  </si>
  <si>
    <t>41 ,Cork City Garda Division</t>
  </si>
  <si>
    <t>42 ,Cork City Garda Division</t>
  </si>
  <si>
    <t>43 ,Cork City Garda Division</t>
  </si>
  <si>
    <t>44 ,Cork City Garda Division</t>
  </si>
  <si>
    <t>45 ,Cork City Garda Division</t>
  </si>
  <si>
    <t>32 ,Cork North Garda Division</t>
  </si>
  <si>
    <t>33 ,Cork North Garda Division</t>
  </si>
  <si>
    <t>34 ,Cork North Garda Division</t>
  </si>
  <si>
    <t>35 ,Cork North Garda Division</t>
  </si>
  <si>
    <t>36 ,Cork North Garda Division</t>
  </si>
  <si>
    <t>37 ,Cork North Garda Division</t>
  </si>
  <si>
    <t>38 ,Cork North Garda Division</t>
  </si>
  <si>
    <t>39 ,Cork North Garda Division</t>
  </si>
  <si>
    <t>40 ,Cork North Garda Division</t>
  </si>
  <si>
    <t>41 ,Cork North Garda Division</t>
  </si>
  <si>
    <t>42 ,Cork North Garda Division</t>
  </si>
  <si>
    <t>43 ,Cork North Garda Division</t>
  </si>
  <si>
    <t>44 ,Cork North Garda Division</t>
  </si>
  <si>
    <t>45 ,Cork North Garda Division</t>
  </si>
  <si>
    <t>46 ,Cork North Garda Division</t>
  </si>
  <si>
    <t>33 ,Cork West Garda Division</t>
  </si>
  <si>
    <t>34 ,Cork West Garda Division</t>
  </si>
  <si>
    <t>35 ,Cork West Garda Division</t>
  </si>
  <si>
    <t>36 ,Cork West Garda Division</t>
  </si>
  <si>
    <t>37 ,Cork West Garda Division</t>
  </si>
  <si>
    <t>38 ,Cork West Garda Division</t>
  </si>
  <si>
    <t>39 ,Cork West Garda Division</t>
  </si>
  <si>
    <t>40 ,Cork West Garda Division</t>
  </si>
  <si>
    <t>41 ,Cork West Garda Division</t>
  </si>
  <si>
    <t>42 ,Cork West Garda Division</t>
  </si>
  <si>
    <t>43 ,Cork West Garda Division</t>
  </si>
  <si>
    <t>44 ,Cork West Garda Division</t>
  </si>
  <si>
    <t>45 ,Cork West Garda Division</t>
  </si>
  <si>
    <t>46 ,Cork West Garda Division</t>
  </si>
  <si>
    <t>47 ,Cork West Garda Division</t>
  </si>
  <si>
    <t>34 ,Kerry Garda Division</t>
  </si>
  <si>
    <t>35 ,Kerry Garda Division</t>
  </si>
  <si>
    <t>36 ,Kerry Garda Division</t>
  </si>
  <si>
    <t>37 ,Kerry Garda Division</t>
  </si>
  <si>
    <t>38 ,Kerry Garda Division</t>
  </si>
  <si>
    <t>39 ,Kerry Garda Division</t>
  </si>
  <si>
    <t>40 ,Kerry Garda Division</t>
  </si>
  <si>
    <t>41 ,Kerry Garda Division</t>
  </si>
  <si>
    <t>42 ,Kerry Garda Division</t>
  </si>
  <si>
    <t>43 ,Kerry Garda Division</t>
  </si>
  <si>
    <t>44 ,Kerry Garda Division</t>
  </si>
  <si>
    <t>45 ,Kerry Garda Division</t>
  </si>
  <si>
    <t>46 ,Kerry Garda Division</t>
  </si>
  <si>
    <t>47 ,Kerry Garda Division</t>
  </si>
  <si>
    <t>48 ,Kerry Garda Division</t>
  </si>
  <si>
    <t>35 ,Limerick Garda Division</t>
  </si>
  <si>
    <t>36 ,Limerick Garda Division</t>
  </si>
  <si>
    <t>37 ,Limerick Garda Division</t>
  </si>
  <si>
    <t>38 ,Limerick Garda Division</t>
  </si>
  <si>
    <t>39 ,Limerick Garda Division</t>
  </si>
  <si>
    <t>40 ,Limerick Garda Division</t>
  </si>
  <si>
    <t>41 ,Limerick Garda Division</t>
  </si>
  <si>
    <t>42 ,Limerick Garda Division</t>
  </si>
  <si>
    <t>43 ,Limerick Garda Division</t>
  </si>
  <si>
    <t>44 ,Limerick Garda Division</t>
  </si>
  <si>
    <t>45 ,Limerick Garda Division</t>
  </si>
  <si>
    <t>46 ,Limerick Garda Division</t>
  </si>
  <si>
    <t>47 ,Limerick Garda Division</t>
  </si>
  <si>
    <t>48 ,Limerick Garda Division</t>
  </si>
  <si>
    <t>49 ,Limerick Garda Division</t>
  </si>
  <si>
    <t>41 ,Laois/Offaly Garda Division</t>
  </si>
  <si>
    <t>42 ,Laois/Offaly Garda Division</t>
  </si>
  <si>
    <t>43 ,Laois/Offaly Garda Division</t>
  </si>
  <si>
    <t>44 ,Laois/Offaly Garda Division</t>
  </si>
  <si>
    <t>45 ,Laois/Offaly Garda Division</t>
  </si>
  <si>
    <t>46 ,Laois/Offaly Garda Division</t>
  </si>
  <si>
    <t>47 ,Laois/Offaly Garda Division</t>
  </si>
  <si>
    <t>48 ,Laois/Offaly Garda Division</t>
  </si>
  <si>
    <t>49 ,Laois/Offaly Garda Division</t>
  </si>
  <si>
    <t>50 ,Laois/Offaly Garda Division</t>
  </si>
  <si>
    <t>51 ,Laois/Offaly Garda Division</t>
  </si>
  <si>
    <t>52 ,Laois/Offaly Garda Division</t>
  </si>
  <si>
    <t>53 ,Laois/Offaly Garda Division</t>
  </si>
  <si>
    <t>54 ,Laois/Offaly Garda Division</t>
  </si>
  <si>
    <t>55 ,Laois/Offaly Garda Division</t>
  </si>
  <si>
    <t>42 ,Meath Garda Division</t>
  </si>
  <si>
    <t>43 ,Meath Garda Division</t>
  </si>
  <si>
    <t>44 ,Meath Garda Division</t>
  </si>
  <si>
    <t>45 ,Meath Garda Division</t>
  </si>
  <si>
    <t>46 ,Meath Garda Division</t>
  </si>
  <si>
    <t>47 ,Meath Garda Division</t>
  </si>
  <si>
    <t>48 ,Meath Garda Division</t>
  </si>
  <si>
    <t>49 ,Meath Garda Division</t>
  </si>
  <si>
    <t>50 ,Meath Garda Division</t>
  </si>
  <si>
    <t>51 ,Meath Garda Division</t>
  </si>
  <si>
    <t>52 ,Meath Garda Division</t>
  </si>
  <si>
    <t>53 ,Meath Garda Division</t>
  </si>
  <si>
    <t>54 ,Meath Garda Division</t>
  </si>
  <si>
    <t>55 ,Meath Garda Division</t>
  </si>
  <si>
    <t>56 ,Meath Garda Division</t>
  </si>
  <si>
    <t>43 ,Wicklow Garda Division</t>
  </si>
  <si>
    <t>44 ,Wicklow Garda Division</t>
  </si>
  <si>
    <t>45 ,Wicklow Garda Division</t>
  </si>
  <si>
    <t>46 ,Wicklow Garda Division</t>
  </si>
  <si>
    <t>47 ,Wicklow Garda Division</t>
  </si>
  <si>
    <t>48 ,Wicklow Garda Division</t>
  </si>
  <si>
    <t>49 ,Wicklow Garda Division</t>
  </si>
  <si>
    <t>50 ,Wicklow Garda Division</t>
  </si>
  <si>
    <t>51 ,Wicklow Garda Division</t>
  </si>
  <si>
    <t>52 ,Wicklow Garda Division</t>
  </si>
  <si>
    <t>53 ,Wicklow Garda Division</t>
  </si>
  <si>
    <t>54 ,Wicklow Garda Division</t>
  </si>
  <si>
    <t>55 ,Wicklow Garda Division</t>
  </si>
  <si>
    <t>56 ,Wicklow Garda Division</t>
  </si>
  <si>
    <t>57 ,Wicklow Garda Division</t>
  </si>
  <si>
    <t>44 ,Westmeath Garda Division</t>
  </si>
  <si>
    <t>45 ,Westmeath Garda Division</t>
  </si>
  <si>
    <t>46 ,Westmeath Garda Division</t>
  </si>
  <si>
    <t>47 ,Westmeath Garda Division</t>
  </si>
  <si>
    <t>48 ,Westmeath Garda Division</t>
  </si>
  <si>
    <t>49 ,Westmeath Garda Division</t>
  </si>
  <si>
    <t>50 ,Westmeath Garda Division</t>
  </si>
  <si>
    <t>51 ,Westmeath Garda Division</t>
  </si>
  <si>
    <t>52 ,Westmeath Garda Division</t>
  </si>
  <si>
    <t>53 ,Westmeath Garda Division</t>
  </si>
  <si>
    <t>54 ,Westmeath Garda Division</t>
  </si>
  <si>
    <t>55 ,Westmeath Garda Division</t>
  </si>
  <si>
    <t>56 ,Westmeath Garda Division</t>
  </si>
  <si>
    <t>57 ,Westmeath Garda Division</t>
  </si>
  <si>
    <t>58 ,Westmeath Garda Division</t>
  </si>
  <si>
    <t>45 ,Kildare Garda Division</t>
  </si>
  <si>
    <t>46 ,Kildare Garda Division</t>
  </si>
  <si>
    <t>47 ,Kildare Garda Division</t>
  </si>
  <si>
    <t>48 ,Kildare Garda Division</t>
  </si>
  <si>
    <t>49 ,Kildare Garda Division</t>
  </si>
  <si>
    <t>50 ,Kildare Garda Division</t>
  </si>
  <si>
    <t>51 ,Kildare Garda Division</t>
  </si>
  <si>
    <t>52 ,Kildare Garda Division</t>
  </si>
  <si>
    <t>53 ,Kildare Garda Division</t>
  </si>
  <si>
    <t>54 ,Kildare Garda Division</t>
  </si>
  <si>
    <t>55 ,Kildare Garda Division</t>
  </si>
  <si>
    <t>56 ,Kildare Garda Division</t>
  </si>
  <si>
    <t>57 ,Kildare Garda Division</t>
  </si>
  <si>
    <t>58 ,Kildare Garda Division</t>
  </si>
  <si>
    <t>59 ,Kildare Garda Division</t>
  </si>
  <si>
    <t>51 ,Tipperary Garda Division</t>
  </si>
  <si>
    <t>52 ,Tipperary Garda Division</t>
  </si>
  <si>
    <t>53 ,Tipperary Garda Division</t>
  </si>
  <si>
    <t>54 ,Tipperary Garda Division</t>
  </si>
  <si>
    <t>55 ,Tipperary Garda Division</t>
  </si>
  <si>
    <t>56 ,Tipperary Garda Division</t>
  </si>
  <si>
    <t>57 ,Tipperary Garda Division</t>
  </si>
  <si>
    <t>58 ,Tipperary Garda Division</t>
  </si>
  <si>
    <t>59 ,Tipperary Garda Division</t>
  </si>
  <si>
    <t>60 ,Tipperary Garda Division</t>
  </si>
  <si>
    <t>61 ,Tipperary Garda Division</t>
  </si>
  <si>
    <t>62 ,Tipperary Garda Division</t>
  </si>
  <si>
    <t>63 ,Tipperary Garda Division</t>
  </si>
  <si>
    <t>64 ,Tipperary Garda Division</t>
  </si>
  <si>
    <t>65 ,Tipperary Garda Division</t>
  </si>
  <si>
    <t>52 ,Wexford Garda Division</t>
  </si>
  <si>
    <t>53 ,Wexford Garda Division</t>
  </si>
  <si>
    <t>54 ,Wexford Garda Division</t>
  </si>
  <si>
    <t>55 ,Wexford Garda Division</t>
  </si>
  <si>
    <t>56 ,Wexford Garda Division</t>
  </si>
  <si>
    <t>57 ,Wexford Garda Division</t>
  </si>
  <si>
    <t>58 ,Wexford Garda Division</t>
  </si>
  <si>
    <t>59 ,Wexford Garda Division</t>
  </si>
  <si>
    <t>60 ,Wexford Garda Division</t>
  </si>
  <si>
    <t>61 ,Wexford Garda Division</t>
  </si>
  <si>
    <t>62 ,Wexford Garda Division</t>
  </si>
  <si>
    <t>63 ,Wexford Garda Division</t>
  </si>
  <si>
    <t>64 ,Wexford Garda Division</t>
  </si>
  <si>
    <t>65 ,Wexford Garda Division</t>
  </si>
  <si>
    <t>66 ,Wexford Garda Division</t>
  </si>
  <si>
    <t>53 ,Kilkenny/Carlow Garda Division</t>
  </si>
  <si>
    <t>54 ,Kilkenny/Carlow Garda Division</t>
  </si>
  <si>
    <t>55 ,Kilkenny/Carlow Garda Division</t>
  </si>
  <si>
    <t>56 ,Kilkenny/Carlow Garda Division</t>
  </si>
  <si>
    <t>57 ,Kilkenny/Carlow Garda Division</t>
  </si>
  <si>
    <t>58 ,Kilkenny/Carlow Garda Division</t>
  </si>
  <si>
    <t>59 ,Kilkenny/Carlow Garda Division</t>
  </si>
  <si>
    <t>60 ,Kilkenny/Carlow Garda Division</t>
  </si>
  <si>
    <t>61 ,Kilkenny/Carlow Garda Division</t>
  </si>
  <si>
    <t>62 ,Kilkenny/Carlow Garda Division</t>
  </si>
  <si>
    <t>63 ,Kilkenny/Carlow Garda Division</t>
  </si>
  <si>
    <t>64 ,Kilkenny/Carlow Garda Division</t>
  </si>
  <si>
    <t>65 ,Kilkenny/Carlow Garda Division</t>
  </si>
  <si>
    <t>66 ,Kilkenny/Carlow Garda Division</t>
  </si>
  <si>
    <t>67 ,Kilkenny/Carlow Garda Division</t>
  </si>
  <si>
    <t>54 ,Waterford Garda Division</t>
  </si>
  <si>
    <t>55 ,Waterford Garda Division</t>
  </si>
  <si>
    <t>56 ,Waterford Garda Division</t>
  </si>
  <si>
    <t>57 ,Waterford Garda Division</t>
  </si>
  <si>
    <t>58 ,Waterford Garda Division</t>
  </si>
  <si>
    <t>59 ,Waterford Garda Division</t>
  </si>
  <si>
    <t>60 ,Waterford Garda Division</t>
  </si>
  <si>
    <t>61 ,Waterford Garda Division</t>
  </si>
  <si>
    <t>62 ,Waterford Garda Division</t>
  </si>
  <si>
    <t>63 ,Waterford Garda Division</t>
  </si>
  <si>
    <t>64 ,Waterford Garda Division</t>
  </si>
  <si>
    <t>65 ,Waterford Garda Division</t>
  </si>
  <si>
    <t>66 ,Waterford Garda Division</t>
  </si>
  <si>
    <t>67 ,Waterford Garda Division</t>
  </si>
  <si>
    <t>68 ,Waterford Garda Division</t>
  </si>
  <si>
    <t>61 ,D.M.R. South Central Garda Division</t>
  </si>
  <si>
    <t>62 ,D.M.R. South Central Garda Division</t>
  </si>
  <si>
    <t>63 ,D.M.R. South Central Garda Division</t>
  </si>
  <si>
    <t>64 ,D.M.R. South Central Garda Division</t>
  </si>
  <si>
    <t>65 ,D.M.R. South Central Garda Division</t>
  </si>
  <si>
    <t>66 ,D.M.R. South Central Garda Division</t>
  </si>
  <si>
    <t>67 ,D.M.R. South Central Garda Division</t>
  </si>
  <si>
    <t>68 ,D.M.R. South Central Garda Division</t>
  </si>
  <si>
    <t>69 ,D.M.R. South Central Garda Division</t>
  </si>
  <si>
    <t>70 ,D.M.R. South Central Garda Division</t>
  </si>
  <si>
    <t>71 ,D.M.R. South Central Garda Division</t>
  </si>
  <si>
    <t>72 ,D.M.R. South Central Garda Division</t>
  </si>
  <si>
    <t>73 ,D.M.R. South Central Garda Division</t>
  </si>
  <si>
    <t>74 ,D.M.R. South Central Garda Division</t>
  </si>
  <si>
    <t>75 ,D.M.R. South Central Garda Division</t>
  </si>
  <si>
    <t>62 ,D.M.R. North Central Garda Division</t>
  </si>
  <si>
    <t>63 ,D.M.R. North Central Garda Division</t>
  </si>
  <si>
    <t>64 ,D.M.R. North Central Garda Division</t>
  </si>
  <si>
    <t>65 ,D.M.R. North Central Garda Division</t>
  </si>
  <si>
    <t>66 ,D.M.R. North Central Garda Division</t>
  </si>
  <si>
    <t>67 ,D.M.R. North Central Garda Division</t>
  </si>
  <si>
    <t>68 ,D.M.R. North Central Garda Division</t>
  </si>
  <si>
    <t>69 ,D.M.R. North Central Garda Division</t>
  </si>
  <si>
    <t>70 ,D.M.R. North Central Garda Division</t>
  </si>
  <si>
    <t>71 ,D.M.R. North Central Garda Division</t>
  </si>
  <si>
    <t>72 ,D.M.R. North Central Garda Division</t>
  </si>
  <si>
    <t>73 ,D.M.R. North Central Garda Division</t>
  </si>
  <si>
    <t>74 ,D.M.R. North Central Garda Division</t>
  </si>
  <si>
    <t>75 ,D.M.R. North Central Garda Division</t>
  </si>
  <si>
    <t>76 ,D.M.R. North Central Garda Division</t>
  </si>
  <si>
    <t>63 ,D.M.R. Northern Garda Division</t>
  </si>
  <si>
    <t>64 ,D.M.R. Northern Garda Division</t>
  </si>
  <si>
    <t>65 ,D.M.R. Northern Garda Division</t>
  </si>
  <si>
    <t>66 ,D.M.R. Northern Garda Division</t>
  </si>
  <si>
    <t>67 ,D.M.R. Northern Garda Division</t>
  </si>
  <si>
    <t>68 ,D.M.R. Northern Garda Division</t>
  </si>
  <si>
    <t>69 ,D.M.R. Northern Garda Division</t>
  </si>
  <si>
    <t>70 ,D.M.R. Northern Garda Division</t>
  </si>
  <si>
    <t>71 ,D.M.R. Northern Garda Division</t>
  </si>
  <si>
    <t>72 ,D.M.R. Northern Garda Division</t>
  </si>
  <si>
    <t>73 ,D.M.R. Northern Garda Division</t>
  </si>
  <si>
    <t>74 ,D.M.R. Northern Garda Division</t>
  </si>
  <si>
    <t>75 ,D.M.R. Northern Garda Division</t>
  </si>
  <si>
    <t>76 ,D.M.R. Northern Garda Division</t>
  </si>
  <si>
    <t>77 ,D.M.R. Northern Garda Division</t>
  </si>
  <si>
    <t>64 ,D.M.R. Southern Garda Division</t>
  </si>
  <si>
    <t>65 ,D.M.R. Southern Garda Division</t>
  </si>
  <si>
    <t>66 ,D.M.R. Southern Garda Division</t>
  </si>
  <si>
    <t>67 ,D.M.R. Southern Garda Division</t>
  </si>
  <si>
    <t>68 ,D.M.R. Southern Garda Division</t>
  </si>
  <si>
    <t>69 ,D.M.R. Southern Garda Division</t>
  </si>
  <si>
    <t>70 ,D.M.R. Southern Garda Division</t>
  </si>
  <si>
    <t>71 ,D.M.R. Southern Garda Division</t>
  </si>
  <si>
    <t>72 ,D.M.R. Southern Garda Division</t>
  </si>
  <si>
    <t>73 ,D.M.R. Southern Garda Division</t>
  </si>
  <si>
    <t>74 ,D.M.R. Southern Garda Division</t>
  </si>
  <si>
    <t>75 ,D.M.R. Southern Garda Division</t>
  </si>
  <si>
    <t>76 ,D.M.R. Southern Garda Division</t>
  </si>
  <si>
    <t>77 ,D.M.R. Southern Garda Division</t>
  </si>
  <si>
    <t>78 ,D.M.R. Southern Garda Division</t>
  </si>
  <si>
    <t>65 ,D.M.R. Eastern Garda Division</t>
  </si>
  <si>
    <t>66 ,D.M.R. Eastern Garda Division</t>
  </si>
  <si>
    <t>67 ,D.M.R. Eastern Garda Division</t>
  </si>
  <si>
    <t>68 ,D.M.R. Eastern Garda Division</t>
  </si>
  <si>
    <t>69 ,D.M.R. Eastern Garda Division</t>
  </si>
  <si>
    <t>70 ,D.M.R. Eastern Garda Division</t>
  </si>
  <si>
    <t>71 ,D.M.R. Eastern Garda Division</t>
  </si>
  <si>
    <t>72 ,D.M.R. Eastern Garda Division</t>
  </si>
  <si>
    <t>73 ,D.M.R. Eastern Garda Division</t>
  </si>
  <si>
    <t>74 ,D.M.R. Eastern Garda Division</t>
  </si>
  <si>
    <t>75 ,D.M.R. Eastern Garda Division</t>
  </si>
  <si>
    <t>76 ,D.M.R. Eastern Garda Division</t>
  </si>
  <si>
    <t>77 ,D.M.R. Eastern Garda Division</t>
  </si>
  <si>
    <t>78 ,D.M.R. Eastern Garda Division</t>
  </si>
  <si>
    <t>79 ,D.M.R. Eastern Garda Division</t>
  </si>
  <si>
    <t>66 ,D.M.R. Western Garda Division</t>
  </si>
  <si>
    <t>67 ,D.M.R. Western Garda Division</t>
  </si>
  <si>
    <t>68 ,D.M.R. Western Garda Division</t>
  </si>
  <si>
    <t>69 ,D.M.R. Western Garda Division</t>
  </si>
  <si>
    <t>70 ,D.M.R. Western Garda Division</t>
  </si>
  <si>
    <t>71 ,D.M.R. Western Garda Division</t>
  </si>
  <si>
    <t>72 ,D.M.R. Western Garda Division</t>
  </si>
  <si>
    <t>73 ,D.M.R. Western Garda Division</t>
  </si>
  <si>
    <t>74 ,D.M.R. Western Garda Division</t>
  </si>
  <si>
    <t>75 ,D.M.R. Western Garda Division</t>
  </si>
  <si>
    <t>76 ,D.M.R. Western Garda Division</t>
  </si>
  <si>
    <t>77 ,D.M.R. Western Garda Division</t>
  </si>
  <si>
    <t>78 ,D.M.R. Western Garda Division</t>
  </si>
  <si>
    <t>79 ,D.M.R. Western Garda Division</t>
  </si>
  <si>
    <t>80 ,D.M.R. Western Garda Division</t>
  </si>
  <si>
    <t>2011Q3_2012Q1</t>
  </si>
  <si>
    <t>2012Q2_2012Q4</t>
  </si>
  <si>
    <t>GS 2011Q3_2012Q1</t>
  </si>
  <si>
    <t>GS 2012Q2_2012Q4</t>
  </si>
  <si>
    <t>2013Q2_2013Q4</t>
  </si>
  <si>
    <t>GS 2013Q2_2013Q4</t>
  </si>
  <si>
    <t>G # 2010</t>
  </si>
  <si>
    <t>2010_2015</t>
  </si>
  <si>
    <t>Crime Rate</t>
  </si>
  <si>
    <t>Dublin</t>
  </si>
  <si>
    <t>Rest of Ireland</t>
  </si>
  <si>
    <t>Garda numbers</t>
  </si>
  <si>
    <t>Garda numbers by division, 2010-2015</t>
  </si>
  <si>
    <t>Source: Department of Justice/TheJournal.ie</t>
  </si>
  <si>
    <t>Cavan/Monaghan</t>
  </si>
  <si>
    <t>Donegal</t>
  </si>
  <si>
    <t>Sligo/Leitrim</t>
  </si>
  <si>
    <t>Louth</t>
  </si>
  <si>
    <t>Clare</t>
  </si>
  <si>
    <t>Mayo</t>
  </si>
  <si>
    <t>Galway</t>
  </si>
  <si>
    <t>Roscommon/Longford</t>
  </si>
  <si>
    <t>Cork City</t>
  </si>
  <si>
    <t>Cork North</t>
  </si>
  <si>
    <t>Cork West</t>
  </si>
  <si>
    <t>Kerry</t>
  </si>
  <si>
    <t>Limerick</t>
  </si>
  <si>
    <t>Laois/Offaly</t>
  </si>
  <si>
    <t>Meath</t>
  </si>
  <si>
    <t>Wicklow</t>
  </si>
  <si>
    <t>Westmeath</t>
  </si>
  <si>
    <t>Kildare</t>
  </si>
  <si>
    <t>Tipperary</t>
  </si>
  <si>
    <t>Wexford</t>
  </si>
  <si>
    <t>Kilkenny/Carlow</t>
  </si>
  <si>
    <t xml:space="preserve">Waterford </t>
  </si>
  <si>
    <t xml:space="preserve">D.M.R. South Central </t>
  </si>
  <si>
    <t>D.M.R. North Central</t>
  </si>
  <si>
    <t>D.M.R. Northern</t>
  </si>
  <si>
    <t>D.M.R. Southern</t>
  </si>
  <si>
    <t>D.M.R. Eastern</t>
  </si>
  <si>
    <t>D.M.R. Western</t>
  </si>
  <si>
    <t>2012Q1_2012Q3</t>
  </si>
  <si>
    <t>2009_2012 avg</t>
  </si>
  <si>
    <t>2013_2015 avg</t>
  </si>
  <si>
    <t>Lost one</t>
  </si>
  <si>
    <t>Didn't lose one</t>
  </si>
  <si>
    <t>2012Q4_2013Q2</t>
  </si>
  <si>
    <t>2010_2012</t>
  </si>
  <si>
    <t>2013_2015</t>
  </si>
  <si>
    <t>2012 Closures</t>
  </si>
  <si>
    <t>2013 Closures</t>
  </si>
  <si>
    <t>Garda stations change</t>
  </si>
  <si>
    <t>Crime rate change</t>
  </si>
  <si>
    <t>PEARSON</t>
  </si>
  <si>
    <t>p-value (two-tailed)</t>
  </si>
  <si>
    <t>Garda numbers change</t>
  </si>
  <si>
    <t>2010_2011</t>
  </si>
  <si>
    <t>2011_2012</t>
  </si>
  <si>
    <t>2012_2013</t>
  </si>
  <si>
    <t>2013_2014</t>
  </si>
  <si>
    <t>2014_2015</t>
  </si>
  <si>
    <t>Apr12 group</t>
  </si>
  <si>
    <t xml:space="preserve">2012Q3 </t>
  </si>
  <si>
    <t>Jan13 group</t>
  </si>
  <si>
    <t xml:space="preserve">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</si>
</sst>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%"/>
    <numFmt numFmtId="166" formatCode="0"/>
    <numFmt numFmtId="167" formatCode="#,##0.00000000000"/>
    <numFmt numFmtId="168" formatCode="#,##0"/>
  </numFmts>
  <fonts count="15">
    <font>
      <sz val="10"/>
      <name val="Arial"/>
      <family val="2"/>
    </font>
    <font>
      <sz val="10"/>
      <color indexed="8"/>
      <name val="Arial"/>
      <family val="2"/>
    </font>
    <font>
      <sz val="11"/>
      <name val="Cambria"/>
      <family val="1"/>
    </font>
    <font>
      <b/>
      <sz val="11"/>
      <name val="Cambria"/>
      <family val="1"/>
    </font>
    <font>
      <sz val="14"/>
      <name val="Cambria"/>
      <family val="1"/>
    </font>
    <font>
      <sz val="12"/>
      <name val="Cambria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10"/>
      <color indexed="8"/>
      <name val="Times New Roman"/>
      <family val="1"/>
    </font>
    <font>
      <b/>
      <sz val="11"/>
      <color indexed="58"/>
      <name val="'Open Sans'"/>
      <family val="2"/>
    </font>
    <font>
      <b/>
      <sz val="11"/>
      <color indexed="58"/>
      <name val="Cambria"/>
      <family val="1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48">
    <xf numFmtId="164" fontId="0" fillId="0" borderId="0" xfId="0" applyAlignment="1">
      <alignment/>
    </xf>
    <xf numFmtId="164" fontId="1" fillId="0" borderId="0" xfId="20">
      <alignment/>
      <protection/>
    </xf>
    <xf numFmtId="164" fontId="2" fillId="0" borderId="0" xfId="20" applyFont="1" applyAlignment="1">
      <alignment horizontal="left"/>
      <protection/>
    </xf>
    <xf numFmtId="164" fontId="2" fillId="0" borderId="0" xfId="20" applyFont="1" applyAlignment="1">
      <alignment horizontal="right"/>
      <protection/>
    </xf>
    <xf numFmtId="164" fontId="2" fillId="0" borderId="1" xfId="20" applyFont="1" applyBorder="1" applyAlignment="1">
      <alignment horizontal="left"/>
      <protection/>
    </xf>
    <xf numFmtId="164" fontId="2" fillId="0" borderId="2" xfId="20" applyFont="1" applyBorder="1" applyAlignment="1">
      <alignment horizontal="left"/>
      <protection/>
    </xf>
    <xf numFmtId="164" fontId="2" fillId="0" borderId="0" xfId="20" applyFont="1" applyAlignment="1">
      <alignment/>
      <protection/>
    </xf>
    <xf numFmtId="164" fontId="2" fillId="0" borderId="1" xfId="20" applyFont="1" applyBorder="1" applyAlignment="1">
      <alignment/>
      <protection/>
    </xf>
    <xf numFmtId="164" fontId="2" fillId="0" borderId="1" xfId="20" applyFont="1" applyBorder="1" applyAlignment="1">
      <alignment horizontal="right"/>
      <protection/>
    </xf>
    <xf numFmtId="164" fontId="2" fillId="0" borderId="2" xfId="20" applyFont="1" applyBorder="1" applyAlignment="1">
      <alignment horizontal="right"/>
      <protection/>
    </xf>
    <xf numFmtId="165" fontId="2" fillId="0" borderId="0" xfId="20" applyNumberFormat="1" applyFont="1" applyAlignment="1">
      <alignment horizontal="right"/>
      <protection/>
    </xf>
    <xf numFmtId="164" fontId="2" fillId="0" borderId="1" xfId="20" applyFont="1" applyBorder="1">
      <alignment/>
      <protection/>
    </xf>
    <xf numFmtId="164" fontId="2" fillId="0" borderId="2" xfId="20" applyFont="1" applyBorder="1">
      <alignment/>
      <protection/>
    </xf>
    <xf numFmtId="164" fontId="3" fillId="0" borderId="0" xfId="20" applyFont="1" applyAlignment="1">
      <alignment/>
      <protection/>
    </xf>
    <xf numFmtId="164" fontId="3" fillId="0" borderId="0" xfId="20" applyFont="1">
      <alignment/>
      <protection/>
    </xf>
    <xf numFmtId="165" fontId="2" fillId="0" borderId="0" xfId="20" applyNumberFormat="1" applyFont="1">
      <alignment/>
      <protection/>
    </xf>
    <xf numFmtId="164" fontId="4" fillId="0" borderId="0" xfId="20" applyFont="1" applyBorder="1" applyAlignment="1">
      <alignment horizontal="center"/>
      <protection/>
    </xf>
    <xf numFmtId="164" fontId="5" fillId="0" borderId="0" xfId="20" applyFont="1" applyBorder="1" applyAlignment="1">
      <alignment horizontal="center"/>
      <protection/>
    </xf>
    <xf numFmtId="164" fontId="6" fillId="0" borderId="0" xfId="20" applyFont="1">
      <alignment/>
      <protection/>
    </xf>
    <xf numFmtId="164" fontId="7" fillId="0" borderId="0" xfId="20" applyFont="1" applyAlignment="1">
      <alignment/>
      <protection/>
    </xf>
    <xf numFmtId="164" fontId="7" fillId="0" borderId="0" xfId="20" applyFont="1" applyAlignment="1">
      <alignment horizontal="left"/>
      <protection/>
    </xf>
    <xf numFmtId="164" fontId="8" fillId="0" borderId="0" xfId="20" applyFont="1" applyAlignment="1">
      <alignment horizontal="right"/>
      <protection/>
    </xf>
    <xf numFmtId="164" fontId="9" fillId="0" borderId="0" xfId="20" applyFont="1" applyAlignment="1">
      <alignment horizontal="left"/>
      <protection/>
    </xf>
    <xf numFmtId="164" fontId="10" fillId="0" borderId="0" xfId="20" applyFont="1" applyAlignment="1">
      <alignment/>
      <protection/>
    </xf>
    <xf numFmtId="164" fontId="9" fillId="2" borderId="0" xfId="20" applyFont="1" applyFill="1" applyAlignment="1">
      <alignment horizontal="left"/>
      <protection/>
    </xf>
    <xf numFmtId="164" fontId="11" fillId="3" borderId="1" xfId="20" applyFont="1" applyFill="1" applyBorder="1" applyAlignment="1">
      <alignment horizontal="left"/>
      <protection/>
    </xf>
    <xf numFmtId="164" fontId="9" fillId="0" borderId="0" xfId="20" applyFont="1" applyAlignment="1">
      <alignment horizontal="right"/>
      <protection/>
    </xf>
    <xf numFmtId="164" fontId="9" fillId="0" borderId="1" xfId="20" applyFont="1" applyBorder="1" applyAlignment="1">
      <alignment horizontal="right"/>
      <protection/>
    </xf>
    <xf numFmtId="164" fontId="9" fillId="0" borderId="0" xfId="20" applyFont="1" applyAlignment="1">
      <alignment/>
      <protection/>
    </xf>
    <xf numFmtId="165" fontId="2" fillId="0" borderId="1" xfId="20" applyNumberFormat="1" applyFont="1" applyBorder="1">
      <alignment/>
      <protection/>
    </xf>
    <xf numFmtId="166" fontId="2" fillId="0" borderId="0" xfId="20" applyNumberFormat="1" applyFont="1">
      <alignment/>
      <protection/>
    </xf>
    <xf numFmtId="164" fontId="12" fillId="0" borderId="0" xfId="20" applyFont="1">
      <alignment/>
      <protection/>
    </xf>
    <xf numFmtId="165" fontId="12" fillId="0" borderId="0" xfId="20" applyNumberFormat="1" applyFont="1">
      <alignment/>
      <protection/>
    </xf>
    <xf numFmtId="165" fontId="1" fillId="0" borderId="0" xfId="20" applyNumberFormat="1">
      <alignment/>
      <protection/>
    </xf>
    <xf numFmtId="167" fontId="2" fillId="0" borderId="0" xfId="20" applyNumberFormat="1" applyFont="1" applyAlignment="1">
      <alignment horizontal="right"/>
      <protection/>
    </xf>
    <xf numFmtId="164" fontId="13" fillId="3" borderId="0" xfId="20" applyFont="1" applyFill="1" applyAlignment="1">
      <alignment/>
      <protection/>
    </xf>
    <xf numFmtId="164" fontId="14" fillId="0" borderId="0" xfId="20" applyFont="1" applyAlignment="1">
      <alignment horizontal="left"/>
      <protection/>
    </xf>
    <xf numFmtId="164" fontId="2" fillId="0" borderId="3" xfId="20" applyFont="1" applyBorder="1" applyAlignment="1">
      <alignment/>
      <protection/>
    </xf>
    <xf numFmtId="164" fontId="2" fillId="0" borderId="4" xfId="20" applyFont="1" applyBorder="1" applyAlignment="1">
      <alignment/>
      <protection/>
    </xf>
    <xf numFmtId="164" fontId="2" fillId="0" borderId="5" xfId="20" applyFont="1" applyBorder="1" applyAlignment="1">
      <alignment/>
      <protection/>
    </xf>
    <xf numFmtId="164" fontId="2" fillId="0" borderId="6" xfId="20" applyFont="1" applyBorder="1" applyAlignment="1">
      <alignment/>
      <protection/>
    </xf>
    <xf numFmtId="164" fontId="2" fillId="0" borderId="7" xfId="20" applyFont="1" applyBorder="1" applyAlignment="1">
      <alignment/>
      <protection/>
    </xf>
    <xf numFmtId="164" fontId="2" fillId="0" borderId="8" xfId="20" applyFont="1" applyBorder="1" applyAlignment="1">
      <alignment/>
      <protection/>
    </xf>
    <xf numFmtId="165" fontId="2" fillId="0" borderId="2" xfId="20" applyNumberFormat="1" applyFont="1" applyBorder="1" applyAlignment="1">
      <alignment/>
      <protection/>
    </xf>
    <xf numFmtId="165" fontId="2" fillId="0" borderId="0" xfId="20" applyNumberFormat="1" applyFont="1" applyAlignment="1">
      <alignment/>
      <protection/>
    </xf>
    <xf numFmtId="168" fontId="2" fillId="0" borderId="0" xfId="20" applyNumberFormat="1" applyFont="1">
      <alignment/>
      <protection/>
    </xf>
    <xf numFmtId="164" fontId="3" fillId="0" borderId="0" xfId="20" applyFont="1" applyAlignment="1">
      <alignment horizontal="left"/>
      <protection/>
    </xf>
    <xf numFmtId="165" fontId="10" fillId="0" borderId="0" xfId="20" applyNumberFormat="1" applyFont="1" applyAlignmen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11111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K423"/>
  <sheetViews>
    <sheetView workbookViewId="0" topLeftCell="A1">
      <pane xSplit="2" ySplit="1" topLeftCell="C406" activePane="bottomRight" state="frozen"/>
      <selection pane="topLeft" activeCell="A1" sqref="A1"/>
      <selection pane="topRight" activeCell="C1" sqref="C1"/>
      <selection pane="bottomLeft" activeCell="A406" sqref="A406"/>
      <selection pane="bottomRight" activeCell="I328" sqref="I328"/>
    </sheetView>
  </sheetViews>
  <sheetFormatPr defaultColWidth="13.7109375" defaultRowHeight="15.75" customHeight="1"/>
  <cols>
    <col min="1" max="16384" width="14.421875" style="1" customWidth="1"/>
  </cols>
  <sheetData>
    <row r="1" spans="1:37" ht="12.75" customHeight="1">
      <c r="A1" s="2"/>
      <c r="B1" s="2"/>
      <c r="C1" s="2" t="s">
        <v>0</v>
      </c>
      <c r="D1" s="2" t="s">
        <v>1</v>
      </c>
      <c r="E1" s="2" t="s">
        <v>2</v>
      </c>
      <c r="F1" s="2" t="s">
        <v>3</v>
      </c>
      <c r="G1" s="2">
        <v>2009</v>
      </c>
      <c r="H1" s="2" t="s">
        <v>4</v>
      </c>
      <c r="I1" s="2" t="s">
        <v>5</v>
      </c>
      <c r="J1" s="2" t="s">
        <v>6</v>
      </c>
      <c r="K1" s="2" t="s">
        <v>7</v>
      </c>
      <c r="L1" s="2">
        <v>2010</v>
      </c>
      <c r="M1" s="2" t="s">
        <v>8</v>
      </c>
      <c r="N1" s="2" t="s">
        <v>9</v>
      </c>
      <c r="O1" s="2" t="s">
        <v>10</v>
      </c>
      <c r="P1" s="2" t="s">
        <v>11</v>
      </c>
      <c r="Q1" s="2">
        <v>2011</v>
      </c>
      <c r="R1" s="2" t="s">
        <v>12</v>
      </c>
      <c r="S1" s="2" t="s">
        <v>13</v>
      </c>
      <c r="T1" s="2" t="s">
        <v>14</v>
      </c>
      <c r="U1" s="2" t="s">
        <v>15</v>
      </c>
      <c r="V1" s="2">
        <v>2012</v>
      </c>
      <c r="W1" s="2" t="s">
        <v>16</v>
      </c>
      <c r="X1" s="2" t="s">
        <v>17</v>
      </c>
      <c r="Y1" s="2" t="s">
        <v>18</v>
      </c>
      <c r="Z1" s="2" t="s">
        <v>19</v>
      </c>
      <c r="AA1" s="2">
        <v>2013</v>
      </c>
      <c r="AB1" s="2" t="s">
        <v>20</v>
      </c>
      <c r="AC1" s="2" t="s">
        <v>21</v>
      </c>
      <c r="AD1" s="2" t="s">
        <v>22</v>
      </c>
      <c r="AE1" s="2" t="s">
        <v>23</v>
      </c>
      <c r="AF1" s="2">
        <v>2014</v>
      </c>
      <c r="AG1" s="2" t="s">
        <v>24</v>
      </c>
      <c r="AH1" s="2" t="s">
        <v>25</v>
      </c>
      <c r="AI1" s="2" t="s">
        <v>26</v>
      </c>
      <c r="AJ1" s="2" t="s">
        <v>27</v>
      </c>
      <c r="AK1" s="2">
        <v>2015</v>
      </c>
    </row>
    <row r="2" spans="1:37" ht="12.75" customHeight="1">
      <c r="A2" s="2" t="s">
        <v>28</v>
      </c>
      <c r="B2" s="2" t="s">
        <v>29</v>
      </c>
      <c r="C2" s="3">
        <v>0</v>
      </c>
      <c r="D2" s="3">
        <v>1</v>
      </c>
      <c r="E2" s="3">
        <v>0</v>
      </c>
      <c r="F2" s="3">
        <v>0</v>
      </c>
      <c r="G2" s="3">
        <f>SUM(C2:F2)</f>
        <v>1</v>
      </c>
      <c r="H2" s="3">
        <v>1</v>
      </c>
      <c r="I2" s="3">
        <v>2</v>
      </c>
      <c r="J2" s="3">
        <v>1</v>
      </c>
      <c r="K2" s="3">
        <v>1</v>
      </c>
      <c r="L2" s="3">
        <f>SUM(H2:K2)</f>
        <v>5</v>
      </c>
      <c r="M2" s="3">
        <v>1</v>
      </c>
      <c r="N2" s="3">
        <v>2</v>
      </c>
      <c r="O2" s="3">
        <v>0</v>
      </c>
      <c r="P2" s="3">
        <v>0</v>
      </c>
      <c r="Q2" s="3">
        <f>SUM(M2:P2)</f>
        <v>3</v>
      </c>
      <c r="R2" s="3">
        <v>0</v>
      </c>
      <c r="S2" s="3">
        <v>0</v>
      </c>
      <c r="T2" s="3">
        <v>1</v>
      </c>
      <c r="U2" s="3">
        <v>2</v>
      </c>
      <c r="V2" s="3">
        <f>SUM(R2:U2)</f>
        <v>3</v>
      </c>
      <c r="W2" s="3">
        <v>4</v>
      </c>
      <c r="X2" s="3">
        <v>2</v>
      </c>
      <c r="Y2" s="3">
        <v>3</v>
      </c>
      <c r="Z2" s="3">
        <v>0</v>
      </c>
      <c r="AA2" s="3">
        <f>SUM(W2:Z2)</f>
        <v>9</v>
      </c>
      <c r="AB2" s="3">
        <v>0</v>
      </c>
      <c r="AC2" s="3">
        <v>1</v>
      </c>
      <c r="AD2" s="3">
        <v>1</v>
      </c>
      <c r="AE2" s="3">
        <v>0</v>
      </c>
      <c r="AF2" s="3">
        <f>SUM(AB2:AE2)</f>
        <v>2</v>
      </c>
      <c r="AG2" s="3">
        <v>0</v>
      </c>
      <c r="AH2" s="3">
        <v>0</v>
      </c>
      <c r="AI2" s="3">
        <v>1</v>
      </c>
      <c r="AJ2" s="3">
        <v>0</v>
      </c>
      <c r="AK2" s="3">
        <f>SUM(AG2:AJ2)</f>
        <v>1</v>
      </c>
    </row>
    <row r="3" spans="1:37" ht="12.75" customHeight="1">
      <c r="A3" s="2" t="s">
        <v>30</v>
      </c>
      <c r="B3" s="2" t="s">
        <v>31</v>
      </c>
      <c r="C3" s="3">
        <v>12</v>
      </c>
      <c r="D3" s="3">
        <v>5</v>
      </c>
      <c r="E3" s="3">
        <v>15</v>
      </c>
      <c r="F3" s="3">
        <v>17</v>
      </c>
      <c r="G3" s="3">
        <f>SUM(C3:F3)</f>
        <v>49</v>
      </c>
      <c r="H3" s="3">
        <v>33</v>
      </c>
      <c r="I3" s="3">
        <v>31</v>
      </c>
      <c r="J3" s="3">
        <v>49</v>
      </c>
      <c r="K3" s="3">
        <v>12</v>
      </c>
      <c r="L3" s="3">
        <f>SUM(H3:K3)</f>
        <v>125</v>
      </c>
      <c r="M3" s="3">
        <v>15</v>
      </c>
      <c r="N3" s="3">
        <v>15</v>
      </c>
      <c r="O3" s="3">
        <v>14</v>
      </c>
      <c r="P3" s="3">
        <v>8</v>
      </c>
      <c r="Q3" s="3">
        <f>SUM(M3:P3)</f>
        <v>52</v>
      </c>
      <c r="R3" s="3">
        <v>19</v>
      </c>
      <c r="S3" s="3">
        <v>14</v>
      </c>
      <c r="T3" s="3">
        <v>11</v>
      </c>
      <c r="U3" s="3">
        <v>11</v>
      </c>
      <c r="V3" s="3">
        <f>SUM(R3:U3)</f>
        <v>55</v>
      </c>
      <c r="W3" s="3">
        <v>12</v>
      </c>
      <c r="X3" s="3">
        <v>18</v>
      </c>
      <c r="Y3" s="3">
        <v>15</v>
      </c>
      <c r="Z3" s="3">
        <v>11</v>
      </c>
      <c r="AA3" s="3">
        <f>SUM(W3:Z3)</f>
        <v>56</v>
      </c>
      <c r="AB3" s="3">
        <v>8</v>
      </c>
      <c r="AC3" s="3">
        <v>12</v>
      </c>
      <c r="AD3" s="3">
        <v>12</v>
      </c>
      <c r="AE3" s="3">
        <v>17</v>
      </c>
      <c r="AF3" s="3">
        <f>SUM(AB3:AE3)</f>
        <v>49</v>
      </c>
      <c r="AG3" s="3">
        <v>20</v>
      </c>
      <c r="AH3" s="3">
        <v>23</v>
      </c>
      <c r="AI3" s="3">
        <v>13</v>
      </c>
      <c r="AJ3" s="3">
        <v>8</v>
      </c>
      <c r="AK3" s="3">
        <f>SUM(AG3:AJ3)</f>
        <v>64</v>
      </c>
    </row>
    <row r="4" spans="1:37" ht="12.75" customHeight="1">
      <c r="A4" s="2" t="s">
        <v>32</v>
      </c>
      <c r="B4" s="2" t="s">
        <v>33</v>
      </c>
      <c r="C4" s="3">
        <v>189</v>
      </c>
      <c r="D4" s="3">
        <v>172</v>
      </c>
      <c r="E4" s="3">
        <v>176</v>
      </c>
      <c r="F4" s="3">
        <v>152</v>
      </c>
      <c r="G4" s="3">
        <f>SUM(C4:F4)</f>
        <v>689</v>
      </c>
      <c r="H4" s="3">
        <v>162</v>
      </c>
      <c r="I4" s="3">
        <v>197</v>
      </c>
      <c r="J4" s="3">
        <v>230</v>
      </c>
      <c r="K4" s="3">
        <v>180</v>
      </c>
      <c r="L4" s="3">
        <f>SUM(H4:K4)</f>
        <v>769</v>
      </c>
      <c r="M4" s="3">
        <v>186</v>
      </c>
      <c r="N4" s="3">
        <v>164</v>
      </c>
      <c r="O4" s="3">
        <v>164</v>
      </c>
      <c r="P4" s="3">
        <v>155</v>
      </c>
      <c r="Q4" s="3">
        <f>SUM(M4:P4)</f>
        <v>669</v>
      </c>
      <c r="R4" s="3">
        <v>148</v>
      </c>
      <c r="S4" s="3">
        <v>131</v>
      </c>
      <c r="T4" s="3">
        <v>141</v>
      </c>
      <c r="U4" s="3">
        <v>173</v>
      </c>
      <c r="V4" s="3">
        <f>SUM(R4:U4)</f>
        <v>593</v>
      </c>
      <c r="W4" s="3">
        <v>113</v>
      </c>
      <c r="X4" s="3">
        <v>115</v>
      </c>
      <c r="Y4" s="3">
        <v>147</v>
      </c>
      <c r="Z4" s="3">
        <v>114</v>
      </c>
      <c r="AA4" s="3">
        <f>SUM(W4:Z4)</f>
        <v>489</v>
      </c>
      <c r="AB4" s="3">
        <v>106</v>
      </c>
      <c r="AC4" s="3">
        <v>133</v>
      </c>
      <c r="AD4" s="3">
        <v>127</v>
      </c>
      <c r="AE4" s="3">
        <v>124</v>
      </c>
      <c r="AF4" s="3">
        <f>SUM(AB4:AE4)</f>
        <v>490</v>
      </c>
      <c r="AG4" s="3">
        <v>141</v>
      </c>
      <c r="AH4" s="3">
        <v>120</v>
      </c>
      <c r="AI4" s="3">
        <v>147</v>
      </c>
      <c r="AJ4" s="3">
        <v>141</v>
      </c>
      <c r="AK4" s="3">
        <f>SUM(AG4:AJ4)</f>
        <v>549</v>
      </c>
    </row>
    <row r="5" spans="1:37" ht="12.75" customHeight="1">
      <c r="A5" s="2" t="s">
        <v>34</v>
      </c>
      <c r="B5" s="2" t="s">
        <v>35</v>
      </c>
      <c r="C5" s="3">
        <v>203</v>
      </c>
      <c r="D5" s="3">
        <v>186</v>
      </c>
      <c r="E5" s="3">
        <v>158</v>
      </c>
      <c r="F5" s="3">
        <v>125</v>
      </c>
      <c r="G5" s="3">
        <f>SUM(C5:F5)</f>
        <v>672</v>
      </c>
      <c r="H5" s="3">
        <v>140</v>
      </c>
      <c r="I5" s="3">
        <v>121</v>
      </c>
      <c r="J5" s="3">
        <v>128</v>
      </c>
      <c r="K5" s="3">
        <v>109</v>
      </c>
      <c r="L5" s="3">
        <f>SUM(H5:K5)</f>
        <v>498</v>
      </c>
      <c r="M5" s="3">
        <v>132</v>
      </c>
      <c r="N5" s="3">
        <v>112</v>
      </c>
      <c r="O5" s="3">
        <v>94</v>
      </c>
      <c r="P5" s="3">
        <v>98</v>
      </c>
      <c r="Q5" s="3">
        <f>SUM(M5:P5)</f>
        <v>436</v>
      </c>
      <c r="R5" s="3">
        <v>79</v>
      </c>
      <c r="S5" s="3">
        <v>99</v>
      </c>
      <c r="T5" s="3">
        <v>108</v>
      </c>
      <c r="U5" s="3">
        <v>114</v>
      </c>
      <c r="V5" s="3">
        <f>SUM(R5:U5)</f>
        <v>400</v>
      </c>
      <c r="W5" s="3">
        <v>87</v>
      </c>
      <c r="X5" s="3">
        <v>95</v>
      </c>
      <c r="Y5" s="3">
        <v>68</v>
      </c>
      <c r="Z5" s="3">
        <v>81</v>
      </c>
      <c r="AA5" s="3">
        <f>SUM(W5:Z5)</f>
        <v>331</v>
      </c>
      <c r="AB5" s="3">
        <v>80</v>
      </c>
      <c r="AC5" s="3">
        <v>67</v>
      </c>
      <c r="AD5" s="3">
        <v>73</v>
      </c>
      <c r="AE5" s="3">
        <v>89</v>
      </c>
      <c r="AF5" s="3">
        <f>SUM(AB5:AE5)</f>
        <v>309</v>
      </c>
      <c r="AG5" s="3">
        <v>81</v>
      </c>
      <c r="AH5" s="3">
        <v>80</v>
      </c>
      <c r="AI5" s="3">
        <v>72</v>
      </c>
      <c r="AJ5" s="3">
        <v>88</v>
      </c>
      <c r="AK5" s="3">
        <f>SUM(AG5:AJ5)</f>
        <v>321</v>
      </c>
    </row>
    <row r="6" spans="1:37" ht="12.75" customHeight="1">
      <c r="A6" s="2" t="s">
        <v>36</v>
      </c>
      <c r="B6" s="2" t="s">
        <v>37</v>
      </c>
      <c r="C6" s="3">
        <v>1</v>
      </c>
      <c r="D6" s="3">
        <v>2</v>
      </c>
      <c r="E6" s="3">
        <v>1</v>
      </c>
      <c r="F6" s="3">
        <v>0</v>
      </c>
      <c r="G6" s="3">
        <f>SUM(C6:F6)</f>
        <v>4</v>
      </c>
      <c r="H6" s="3">
        <v>0</v>
      </c>
      <c r="I6" s="3">
        <v>0</v>
      </c>
      <c r="J6" s="3">
        <v>0</v>
      </c>
      <c r="K6" s="3">
        <v>1</v>
      </c>
      <c r="L6" s="3">
        <f>SUM(H6:K6)</f>
        <v>1</v>
      </c>
      <c r="M6" s="3">
        <v>0</v>
      </c>
      <c r="N6" s="3">
        <v>1</v>
      </c>
      <c r="O6" s="3">
        <v>5</v>
      </c>
      <c r="P6" s="3">
        <v>1</v>
      </c>
      <c r="Q6" s="3">
        <f>SUM(M6:P6)</f>
        <v>7</v>
      </c>
      <c r="R6" s="3">
        <v>0</v>
      </c>
      <c r="S6" s="3">
        <v>0</v>
      </c>
      <c r="T6" s="3">
        <v>0</v>
      </c>
      <c r="U6" s="3">
        <v>0</v>
      </c>
      <c r="V6" s="3">
        <f>SUM(R6:U6)</f>
        <v>0</v>
      </c>
      <c r="W6" s="3">
        <v>3</v>
      </c>
      <c r="X6" s="3">
        <v>0</v>
      </c>
      <c r="Y6" s="3">
        <v>3</v>
      </c>
      <c r="Z6" s="3">
        <v>1</v>
      </c>
      <c r="AA6" s="3">
        <f>SUM(W6:Z6)</f>
        <v>7</v>
      </c>
      <c r="AB6" s="3">
        <v>1</v>
      </c>
      <c r="AC6" s="3">
        <v>4</v>
      </c>
      <c r="AD6" s="3">
        <v>5</v>
      </c>
      <c r="AE6" s="3">
        <v>0</v>
      </c>
      <c r="AF6" s="3">
        <f>SUM(AB6:AE6)</f>
        <v>10</v>
      </c>
      <c r="AG6" s="3">
        <v>0</v>
      </c>
      <c r="AH6" s="3">
        <v>1</v>
      </c>
      <c r="AI6" s="3">
        <v>2</v>
      </c>
      <c r="AJ6" s="3">
        <v>1</v>
      </c>
      <c r="AK6" s="3">
        <f>SUM(AG6:AJ6)</f>
        <v>4</v>
      </c>
    </row>
    <row r="7" spans="1:37" ht="12.75" customHeight="1">
      <c r="A7" s="2" t="s">
        <v>38</v>
      </c>
      <c r="B7" s="2" t="s">
        <v>39</v>
      </c>
      <c r="C7" s="3">
        <v>1</v>
      </c>
      <c r="D7" s="3">
        <v>4</v>
      </c>
      <c r="E7" s="3">
        <v>2</v>
      </c>
      <c r="F7" s="3">
        <v>4</v>
      </c>
      <c r="G7" s="3">
        <f>SUM(C7:F7)</f>
        <v>11</v>
      </c>
      <c r="H7" s="3">
        <v>4</v>
      </c>
      <c r="I7" s="3">
        <v>5</v>
      </c>
      <c r="J7" s="3">
        <v>5</v>
      </c>
      <c r="K7" s="3">
        <v>5</v>
      </c>
      <c r="L7" s="3">
        <f>SUM(H7:K7)</f>
        <v>19</v>
      </c>
      <c r="M7" s="3">
        <v>1</v>
      </c>
      <c r="N7" s="3">
        <v>5</v>
      </c>
      <c r="O7" s="3">
        <v>3</v>
      </c>
      <c r="P7" s="3">
        <v>3</v>
      </c>
      <c r="Q7" s="3">
        <f>SUM(M7:P7)</f>
        <v>12</v>
      </c>
      <c r="R7" s="3">
        <v>6</v>
      </c>
      <c r="S7" s="3">
        <v>3</v>
      </c>
      <c r="T7" s="3">
        <v>3</v>
      </c>
      <c r="U7" s="3">
        <v>6</v>
      </c>
      <c r="V7" s="3">
        <f>SUM(R7:U7)</f>
        <v>18</v>
      </c>
      <c r="W7" s="3">
        <v>3</v>
      </c>
      <c r="X7" s="3">
        <v>2</v>
      </c>
      <c r="Y7" s="3">
        <v>1</v>
      </c>
      <c r="Z7" s="3">
        <v>6</v>
      </c>
      <c r="AA7" s="3">
        <f>SUM(W7:Z7)</f>
        <v>12</v>
      </c>
      <c r="AB7" s="3">
        <v>4</v>
      </c>
      <c r="AC7" s="3">
        <v>1</v>
      </c>
      <c r="AD7" s="3">
        <v>2</v>
      </c>
      <c r="AE7" s="3">
        <v>5</v>
      </c>
      <c r="AF7" s="3">
        <f>SUM(AB7:AE7)</f>
        <v>12</v>
      </c>
      <c r="AG7" s="3">
        <v>6</v>
      </c>
      <c r="AH7" s="3">
        <v>5</v>
      </c>
      <c r="AI7" s="3">
        <v>6</v>
      </c>
      <c r="AJ7" s="3">
        <v>1</v>
      </c>
      <c r="AK7" s="3">
        <f>SUM(AG7:AJ7)</f>
        <v>18</v>
      </c>
    </row>
    <row r="8" spans="1:37" ht="12.75" customHeight="1">
      <c r="A8" s="2" t="s">
        <v>40</v>
      </c>
      <c r="B8" s="2" t="s">
        <v>41</v>
      </c>
      <c r="C8" s="3">
        <v>123</v>
      </c>
      <c r="D8" s="3">
        <v>117</v>
      </c>
      <c r="E8" s="3">
        <v>123</v>
      </c>
      <c r="F8" s="3">
        <v>127</v>
      </c>
      <c r="G8" s="3">
        <f>SUM(C8:F8)</f>
        <v>490</v>
      </c>
      <c r="H8" s="3">
        <v>108</v>
      </c>
      <c r="I8" s="3">
        <v>128</v>
      </c>
      <c r="J8" s="3">
        <v>138</v>
      </c>
      <c r="K8" s="3">
        <v>148</v>
      </c>
      <c r="L8" s="3">
        <f>SUM(H8:K8)</f>
        <v>522</v>
      </c>
      <c r="M8" s="3">
        <v>145</v>
      </c>
      <c r="N8" s="3">
        <v>151</v>
      </c>
      <c r="O8" s="3">
        <v>182</v>
      </c>
      <c r="P8" s="3">
        <v>149</v>
      </c>
      <c r="Q8" s="3">
        <f>SUM(M8:P8)</f>
        <v>627</v>
      </c>
      <c r="R8" s="3">
        <v>130</v>
      </c>
      <c r="S8" s="3">
        <v>116</v>
      </c>
      <c r="T8" s="3">
        <v>103</v>
      </c>
      <c r="U8" s="3">
        <v>118</v>
      </c>
      <c r="V8" s="3">
        <f>SUM(R8:U8)</f>
        <v>467</v>
      </c>
      <c r="W8" s="3">
        <v>92</v>
      </c>
      <c r="X8" s="3">
        <v>78</v>
      </c>
      <c r="Y8" s="3">
        <v>83</v>
      </c>
      <c r="Z8" s="3">
        <v>105</v>
      </c>
      <c r="AA8" s="3">
        <f>SUM(W8:Z8)</f>
        <v>358</v>
      </c>
      <c r="AB8" s="3">
        <v>93</v>
      </c>
      <c r="AC8" s="3">
        <v>88</v>
      </c>
      <c r="AD8" s="3">
        <v>78</v>
      </c>
      <c r="AE8" s="3">
        <v>95</v>
      </c>
      <c r="AF8" s="3">
        <f>SUM(AB8:AE8)</f>
        <v>354</v>
      </c>
      <c r="AG8" s="3">
        <v>75</v>
      </c>
      <c r="AH8" s="3">
        <v>102</v>
      </c>
      <c r="AI8" s="3">
        <v>146</v>
      </c>
      <c r="AJ8" s="3">
        <v>109</v>
      </c>
      <c r="AK8" s="3">
        <f>SUM(AG8:AJ8)</f>
        <v>432</v>
      </c>
    </row>
    <row r="9" spans="1:37" ht="12.75" customHeight="1">
      <c r="A9" s="2" t="s">
        <v>42</v>
      </c>
      <c r="B9" s="2" t="s">
        <v>43</v>
      </c>
      <c r="C9" s="3">
        <v>285</v>
      </c>
      <c r="D9" s="3">
        <v>282</v>
      </c>
      <c r="E9" s="3">
        <v>315</v>
      </c>
      <c r="F9" s="3">
        <v>285</v>
      </c>
      <c r="G9" s="3">
        <f>SUM(C9:F9)</f>
        <v>1167</v>
      </c>
      <c r="H9" s="3">
        <v>271</v>
      </c>
      <c r="I9" s="3">
        <v>335</v>
      </c>
      <c r="J9" s="3">
        <v>323</v>
      </c>
      <c r="K9" s="3">
        <v>276</v>
      </c>
      <c r="L9" s="3">
        <f>SUM(H9:K9)</f>
        <v>1205</v>
      </c>
      <c r="M9" s="3">
        <v>312</v>
      </c>
      <c r="N9" s="3">
        <v>315</v>
      </c>
      <c r="O9" s="3">
        <v>282</v>
      </c>
      <c r="P9" s="3">
        <v>254</v>
      </c>
      <c r="Q9" s="3">
        <f>SUM(M9:P9)</f>
        <v>1163</v>
      </c>
      <c r="R9" s="3">
        <v>304</v>
      </c>
      <c r="S9" s="3">
        <v>255</v>
      </c>
      <c r="T9" s="3">
        <v>307</v>
      </c>
      <c r="U9" s="3">
        <v>265</v>
      </c>
      <c r="V9" s="3">
        <f>SUM(R9:U9)</f>
        <v>1131</v>
      </c>
      <c r="W9" s="3">
        <v>256</v>
      </c>
      <c r="X9" s="3">
        <v>281</v>
      </c>
      <c r="Y9" s="3">
        <v>196</v>
      </c>
      <c r="Z9" s="3">
        <v>233</v>
      </c>
      <c r="AA9" s="3">
        <f>SUM(W9:Z9)</f>
        <v>966</v>
      </c>
      <c r="AB9" s="3">
        <v>230</v>
      </c>
      <c r="AC9" s="3">
        <v>254</v>
      </c>
      <c r="AD9" s="3">
        <v>310</v>
      </c>
      <c r="AE9" s="3">
        <v>312</v>
      </c>
      <c r="AF9" s="3">
        <f>SUM(AB9:AE9)</f>
        <v>1106</v>
      </c>
      <c r="AG9" s="3">
        <v>244</v>
      </c>
      <c r="AH9" s="3">
        <v>269</v>
      </c>
      <c r="AI9" s="3">
        <v>308</v>
      </c>
      <c r="AJ9" s="3">
        <v>296</v>
      </c>
      <c r="AK9" s="3">
        <f>SUM(AG9:AJ9)</f>
        <v>1117</v>
      </c>
    </row>
    <row r="10" spans="1:37" ht="12.75" customHeight="1">
      <c r="A10" s="2" t="s">
        <v>44</v>
      </c>
      <c r="B10" s="2" t="s">
        <v>45</v>
      </c>
      <c r="C10" s="3">
        <v>53</v>
      </c>
      <c r="D10" s="3">
        <v>38</v>
      </c>
      <c r="E10" s="3">
        <v>39</v>
      </c>
      <c r="F10" s="3">
        <v>39</v>
      </c>
      <c r="G10" s="3">
        <f>SUM(C10:F10)</f>
        <v>169</v>
      </c>
      <c r="H10" s="3">
        <v>45</v>
      </c>
      <c r="I10" s="3">
        <v>33</v>
      </c>
      <c r="J10" s="3">
        <v>64</v>
      </c>
      <c r="K10" s="3">
        <v>39</v>
      </c>
      <c r="L10" s="3">
        <f>SUM(H10:K10)</f>
        <v>181</v>
      </c>
      <c r="M10" s="3">
        <v>43</v>
      </c>
      <c r="N10" s="3">
        <v>44</v>
      </c>
      <c r="O10" s="3">
        <v>31</v>
      </c>
      <c r="P10" s="3">
        <v>33</v>
      </c>
      <c r="Q10" s="3">
        <f>SUM(M10:P10)</f>
        <v>151</v>
      </c>
      <c r="R10" s="3">
        <v>38</v>
      </c>
      <c r="S10" s="3">
        <v>30</v>
      </c>
      <c r="T10" s="3">
        <v>21</v>
      </c>
      <c r="U10" s="3">
        <v>41</v>
      </c>
      <c r="V10" s="3">
        <f>SUM(R10:U10)</f>
        <v>130</v>
      </c>
      <c r="W10" s="3">
        <v>31</v>
      </c>
      <c r="X10" s="3">
        <v>31</v>
      </c>
      <c r="Y10" s="3">
        <v>23</v>
      </c>
      <c r="Z10" s="3">
        <v>18</v>
      </c>
      <c r="AA10" s="3">
        <f>SUM(W10:Z10)</f>
        <v>103</v>
      </c>
      <c r="AB10" s="3">
        <v>21</v>
      </c>
      <c r="AC10" s="3">
        <v>21</v>
      </c>
      <c r="AD10" s="3">
        <v>26</v>
      </c>
      <c r="AE10" s="3">
        <v>30</v>
      </c>
      <c r="AF10" s="3">
        <f>SUM(AB10:AE10)</f>
        <v>98</v>
      </c>
      <c r="AG10" s="3">
        <v>37</v>
      </c>
      <c r="AH10" s="3">
        <v>32</v>
      </c>
      <c r="AI10" s="3">
        <v>34</v>
      </c>
      <c r="AJ10" s="3">
        <v>32</v>
      </c>
      <c r="AK10" s="3">
        <f>SUM(AG10:AJ10)</f>
        <v>135</v>
      </c>
    </row>
    <row r="11" spans="1:37" ht="12.75" customHeight="1">
      <c r="A11" s="2" t="s">
        <v>46</v>
      </c>
      <c r="B11" s="2" t="s">
        <v>47</v>
      </c>
      <c r="C11" s="3">
        <v>57</v>
      </c>
      <c r="D11" s="3">
        <v>65</v>
      </c>
      <c r="E11" s="3">
        <v>67</v>
      </c>
      <c r="F11" s="3">
        <v>47</v>
      </c>
      <c r="G11" s="3">
        <f>SUM(C11:F11)</f>
        <v>236</v>
      </c>
      <c r="H11" s="3">
        <v>50</v>
      </c>
      <c r="I11" s="3">
        <v>70</v>
      </c>
      <c r="J11" s="3">
        <v>101</v>
      </c>
      <c r="K11" s="3">
        <v>70</v>
      </c>
      <c r="L11" s="3">
        <f>SUM(H11:K11)</f>
        <v>291</v>
      </c>
      <c r="M11" s="3">
        <v>63</v>
      </c>
      <c r="N11" s="3">
        <v>68</v>
      </c>
      <c r="O11" s="3">
        <v>53</v>
      </c>
      <c r="P11" s="3">
        <v>64</v>
      </c>
      <c r="Q11" s="3">
        <f>SUM(M11:P11)</f>
        <v>248</v>
      </c>
      <c r="R11" s="3">
        <v>64</v>
      </c>
      <c r="S11" s="3">
        <v>65</v>
      </c>
      <c r="T11" s="3">
        <v>90</v>
      </c>
      <c r="U11" s="3">
        <v>66</v>
      </c>
      <c r="V11" s="3">
        <f>SUM(R11:U11)</f>
        <v>285</v>
      </c>
      <c r="W11" s="3">
        <v>45</v>
      </c>
      <c r="X11" s="3">
        <v>52</v>
      </c>
      <c r="Y11" s="3">
        <v>69</v>
      </c>
      <c r="Z11" s="3">
        <v>63</v>
      </c>
      <c r="AA11" s="3">
        <f>SUM(W11:Z11)</f>
        <v>229</v>
      </c>
      <c r="AB11" s="3">
        <v>49</v>
      </c>
      <c r="AC11" s="3">
        <v>56</v>
      </c>
      <c r="AD11" s="3">
        <v>54</v>
      </c>
      <c r="AE11" s="3">
        <v>44</v>
      </c>
      <c r="AF11" s="3">
        <f>SUM(AB11:AE11)</f>
        <v>203</v>
      </c>
      <c r="AG11" s="3">
        <v>53</v>
      </c>
      <c r="AH11" s="3">
        <v>61</v>
      </c>
      <c r="AI11" s="3">
        <v>47</v>
      </c>
      <c r="AJ11" s="3">
        <v>67</v>
      </c>
      <c r="AK11" s="3">
        <f>SUM(AG11:AJ11)</f>
        <v>228</v>
      </c>
    </row>
    <row r="12" spans="1:37" ht="12.75" customHeight="1">
      <c r="A12" s="2" t="s">
        <v>48</v>
      </c>
      <c r="B12" s="2" t="s">
        <v>49</v>
      </c>
      <c r="C12" s="3">
        <v>16</v>
      </c>
      <c r="D12" s="3">
        <v>10</v>
      </c>
      <c r="E12" s="3">
        <v>15</v>
      </c>
      <c r="F12" s="3">
        <v>30</v>
      </c>
      <c r="G12" s="3">
        <f>SUM(C12:F12)</f>
        <v>71</v>
      </c>
      <c r="H12" s="3">
        <v>15</v>
      </c>
      <c r="I12" s="3">
        <v>10</v>
      </c>
      <c r="J12" s="3">
        <v>12</v>
      </c>
      <c r="K12" s="3">
        <v>18</v>
      </c>
      <c r="L12" s="3">
        <f>SUM(H12:K12)</f>
        <v>55</v>
      </c>
      <c r="M12" s="3">
        <v>15</v>
      </c>
      <c r="N12" s="3">
        <v>19</v>
      </c>
      <c r="O12" s="3">
        <v>10</v>
      </c>
      <c r="P12" s="3">
        <v>16</v>
      </c>
      <c r="Q12" s="3">
        <f>SUM(M12:P12)</f>
        <v>60</v>
      </c>
      <c r="R12" s="3">
        <v>7</v>
      </c>
      <c r="S12" s="3">
        <v>9</v>
      </c>
      <c r="T12" s="3">
        <v>6</v>
      </c>
      <c r="U12" s="3">
        <v>16</v>
      </c>
      <c r="V12" s="3">
        <f>SUM(R12:U12)</f>
        <v>38</v>
      </c>
      <c r="W12" s="3">
        <v>11</v>
      </c>
      <c r="X12" s="3">
        <v>9</v>
      </c>
      <c r="Y12" s="3">
        <v>8</v>
      </c>
      <c r="Z12" s="3">
        <v>17</v>
      </c>
      <c r="AA12" s="3">
        <f>SUM(W12:Z12)</f>
        <v>45</v>
      </c>
      <c r="AB12" s="3">
        <v>13</v>
      </c>
      <c r="AC12" s="3">
        <v>15</v>
      </c>
      <c r="AD12" s="3">
        <v>12</v>
      </c>
      <c r="AE12" s="3">
        <v>16</v>
      </c>
      <c r="AF12" s="3">
        <f>SUM(AB12:AE12)</f>
        <v>56</v>
      </c>
      <c r="AG12" s="3">
        <v>5</v>
      </c>
      <c r="AH12" s="3">
        <v>6</v>
      </c>
      <c r="AI12" s="3">
        <v>12</v>
      </c>
      <c r="AJ12" s="3">
        <v>18</v>
      </c>
      <c r="AK12" s="3">
        <f>SUM(AG12:AJ12)</f>
        <v>41</v>
      </c>
    </row>
    <row r="13" spans="1:37" ht="12.75" customHeight="1">
      <c r="A13" s="2" t="s">
        <v>50</v>
      </c>
      <c r="B13" s="2" t="s">
        <v>51</v>
      </c>
      <c r="C13" s="3">
        <v>167</v>
      </c>
      <c r="D13" s="3">
        <v>196</v>
      </c>
      <c r="E13" s="3">
        <v>186</v>
      </c>
      <c r="F13" s="3">
        <v>163</v>
      </c>
      <c r="G13" s="3">
        <f>SUM(C13:F13)</f>
        <v>712</v>
      </c>
      <c r="H13" s="3">
        <v>187</v>
      </c>
      <c r="I13" s="3">
        <v>225</v>
      </c>
      <c r="J13" s="3">
        <v>205</v>
      </c>
      <c r="K13" s="3">
        <v>176</v>
      </c>
      <c r="L13" s="3">
        <f>SUM(H13:K13)</f>
        <v>793</v>
      </c>
      <c r="M13" s="3">
        <v>169</v>
      </c>
      <c r="N13" s="3">
        <v>183</v>
      </c>
      <c r="O13" s="3">
        <v>161</v>
      </c>
      <c r="P13" s="3">
        <v>175</v>
      </c>
      <c r="Q13" s="3">
        <f>SUM(M13:P13)</f>
        <v>688</v>
      </c>
      <c r="R13" s="3">
        <v>147</v>
      </c>
      <c r="S13" s="3">
        <v>158</v>
      </c>
      <c r="T13" s="3">
        <v>156</v>
      </c>
      <c r="U13" s="3">
        <v>175</v>
      </c>
      <c r="V13" s="3">
        <f>SUM(R13:U13)</f>
        <v>636</v>
      </c>
      <c r="W13" s="3">
        <v>110</v>
      </c>
      <c r="X13" s="3">
        <v>147</v>
      </c>
      <c r="Y13" s="3">
        <v>138</v>
      </c>
      <c r="Z13" s="3">
        <v>138</v>
      </c>
      <c r="AA13" s="3">
        <f>SUM(W13:Z13)</f>
        <v>533</v>
      </c>
      <c r="AB13" s="3">
        <v>131</v>
      </c>
      <c r="AC13" s="3">
        <v>147</v>
      </c>
      <c r="AD13" s="3">
        <v>117</v>
      </c>
      <c r="AE13" s="3">
        <v>128</v>
      </c>
      <c r="AF13" s="3">
        <f>SUM(AB13:AE13)</f>
        <v>523</v>
      </c>
      <c r="AG13" s="3">
        <v>107</v>
      </c>
      <c r="AH13" s="3">
        <v>138</v>
      </c>
      <c r="AI13" s="3">
        <v>151</v>
      </c>
      <c r="AJ13" s="3">
        <v>168</v>
      </c>
      <c r="AK13" s="3">
        <f>SUM(AG13:AJ13)</f>
        <v>564</v>
      </c>
    </row>
    <row r="14" spans="1:37" ht="12.75" customHeight="1">
      <c r="A14" s="2" t="s">
        <v>52</v>
      </c>
      <c r="B14" s="2" t="s">
        <v>53</v>
      </c>
      <c r="C14" s="3">
        <v>408</v>
      </c>
      <c r="D14" s="3">
        <v>463</v>
      </c>
      <c r="E14" s="3">
        <v>403</v>
      </c>
      <c r="F14" s="3">
        <v>399</v>
      </c>
      <c r="G14" s="3">
        <f>SUM(C14:F14)</f>
        <v>1673</v>
      </c>
      <c r="H14" s="3">
        <v>314</v>
      </c>
      <c r="I14" s="3">
        <v>413</v>
      </c>
      <c r="J14" s="3">
        <v>397</v>
      </c>
      <c r="K14" s="3">
        <v>362</v>
      </c>
      <c r="L14" s="3">
        <f>SUM(H14:K14)</f>
        <v>1486</v>
      </c>
      <c r="M14" s="3">
        <v>370</v>
      </c>
      <c r="N14" s="3">
        <v>342</v>
      </c>
      <c r="O14" s="3">
        <v>345</v>
      </c>
      <c r="P14" s="3">
        <v>415</v>
      </c>
      <c r="Q14" s="3">
        <f>SUM(M14:P14)</f>
        <v>1472</v>
      </c>
      <c r="R14" s="3">
        <v>290</v>
      </c>
      <c r="S14" s="3">
        <v>319</v>
      </c>
      <c r="T14" s="3">
        <v>396</v>
      </c>
      <c r="U14" s="3">
        <v>327</v>
      </c>
      <c r="V14" s="3">
        <f>SUM(R14:U14)</f>
        <v>1332</v>
      </c>
      <c r="W14" s="3">
        <v>250</v>
      </c>
      <c r="X14" s="3">
        <v>256</v>
      </c>
      <c r="Y14" s="3">
        <v>315</v>
      </c>
      <c r="Z14" s="3">
        <v>288</v>
      </c>
      <c r="AA14" s="3">
        <f>SUM(W14:Z14)</f>
        <v>1109</v>
      </c>
      <c r="AB14" s="3">
        <v>223</v>
      </c>
      <c r="AC14" s="3">
        <v>255</v>
      </c>
      <c r="AD14" s="3">
        <v>254</v>
      </c>
      <c r="AE14" s="3">
        <v>250</v>
      </c>
      <c r="AF14" s="3">
        <f>SUM(AB14:AE14)</f>
        <v>982</v>
      </c>
      <c r="AG14" s="3">
        <v>175</v>
      </c>
      <c r="AH14" s="3">
        <v>204</v>
      </c>
      <c r="AI14" s="3">
        <v>278</v>
      </c>
      <c r="AJ14" s="3">
        <v>216</v>
      </c>
      <c r="AK14" s="3">
        <f>SUM(AG14:AJ14)</f>
        <v>873</v>
      </c>
    </row>
    <row r="15" spans="1:37" ht="12.75" customHeight="1">
      <c r="A15" s="2" t="s">
        <v>54</v>
      </c>
      <c r="B15" s="2" t="s">
        <v>55</v>
      </c>
      <c r="C15" s="3">
        <v>77</v>
      </c>
      <c r="D15" s="3">
        <v>34</v>
      </c>
      <c r="E15" s="3">
        <v>44</v>
      </c>
      <c r="F15" s="3">
        <v>34</v>
      </c>
      <c r="G15" s="3">
        <f>SUM(C15:F15)</f>
        <v>189</v>
      </c>
      <c r="H15" s="3">
        <v>73</v>
      </c>
      <c r="I15" s="3">
        <v>61</v>
      </c>
      <c r="J15" s="3">
        <v>86</v>
      </c>
      <c r="K15" s="3">
        <v>41</v>
      </c>
      <c r="L15" s="3">
        <f>SUM(H15:K15)</f>
        <v>261</v>
      </c>
      <c r="M15" s="3">
        <v>45</v>
      </c>
      <c r="N15" s="3">
        <v>49</v>
      </c>
      <c r="O15" s="3">
        <v>65</v>
      </c>
      <c r="P15" s="3">
        <v>60</v>
      </c>
      <c r="Q15" s="3">
        <f>SUM(M15:P15)</f>
        <v>219</v>
      </c>
      <c r="R15" s="3">
        <v>71</v>
      </c>
      <c r="S15" s="3">
        <v>41</v>
      </c>
      <c r="T15" s="3">
        <v>33</v>
      </c>
      <c r="U15" s="3">
        <v>35</v>
      </c>
      <c r="V15" s="3">
        <f>SUM(R15:U15)</f>
        <v>180</v>
      </c>
      <c r="W15" s="3">
        <v>29</v>
      </c>
      <c r="X15" s="3">
        <v>39</v>
      </c>
      <c r="Y15" s="3">
        <v>21</v>
      </c>
      <c r="Z15" s="3">
        <v>31</v>
      </c>
      <c r="AA15" s="3">
        <f>SUM(W15:Z15)</f>
        <v>120</v>
      </c>
      <c r="AB15" s="3">
        <v>36</v>
      </c>
      <c r="AC15" s="3">
        <v>34</v>
      </c>
      <c r="AD15" s="3">
        <v>35</v>
      </c>
      <c r="AE15" s="3">
        <v>34</v>
      </c>
      <c r="AF15" s="3">
        <f>SUM(AB15:AE15)</f>
        <v>139</v>
      </c>
      <c r="AG15" s="3">
        <v>25</v>
      </c>
      <c r="AH15" s="3">
        <v>48</v>
      </c>
      <c r="AI15" s="3">
        <v>42</v>
      </c>
      <c r="AJ15" s="3">
        <v>69</v>
      </c>
      <c r="AK15" s="3">
        <f>SUM(AG15:AJ15)</f>
        <v>184</v>
      </c>
    </row>
    <row r="16" spans="1:37" ht="12.75" customHeight="1">
      <c r="A16" s="2" t="s">
        <v>56</v>
      </c>
      <c r="B16" s="2"/>
      <c r="C16" s="3">
        <v>1592</v>
      </c>
      <c r="D16" s="3">
        <v>1575</v>
      </c>
      <c r="E16" s="3">
        <v>1544</v>
      </c>
      <c r="F16" s="3">
        <v>1422</v>
      </c>
      <c r="G16" s="3">
        <f>SUM(C16:F16)</f>
        <v>6133</v>
      </c>
      <c r="H16" s="3">
        <v>1403</v>
      </c>
      <c r="I16" s="3">
        <v>1631</v>
      </c>
      <c r="J16" s="3">
        <v>1739</v>
      </c>
      <c r="K16" s="3">
        <v>1438</v>
      </c>
      <c r="L16" s="3">
        <f>SUM(H16:K16)</f>
        <v>6211</v>
      </c>
      <c r="M16" s="3">
        <v>1497</v>
      </c>
      <c r="N16" s="3">
        <v>1470</v>
      </c>
      <c r="O16" s="3">
        <v>1409</v>
      </c>
      <c r="P16" s="3">
        <v>1431</v>
      </c>
      <c r="Q16" s="3">
        <f>SUM(M16:P16)</f>
        <v>5807</v>
      </c>
      <c r="R16" s="3">
        <v>1303</v>
      </c>
      <c r="S16" s="3">
        <v>1240</v>
      </c>
      <c r="T16" s="3">
        <v>1376</v>
      </c>
      <c r="U16" s="3">
        <v>1349</v>
      </c>
      <c r="V16" s="3">
        <f>SUM(R16:U16)</f>
        <v>5268</v>
      </c>
      <c r="W16" s="3">
        <v>1046</v>
      </c>
      <c r="X16" s="3">
        <v>1125</v>
      </c>
      <c r="Y16" s="3">
        <v>1090</v>
      </c>
      <c r="Z16" s="3">
        <v>1106</v>
      </c>
      <c r="AA16" s="3">
        <f>SUM(W16:Z16)</f>
        <v>4367</v>
      </c>
      <c r="AB16" s="3">
        <v>995</v>
      </c>
      <c r="AC16" s="3">
        <v>1088</v>
      </c>
      <c r="AD16" s="3">
        <v>1106</v>
      </c>
      <c r="AE16" s="3">
        <v>1144</v>
      </c>
      <c r="AF16" s="3">
        <f>SUM(AB16:AE16)</f>
        <v>4333</v>
      </c>
      <c r="AG16" s="3">
        <v>969</v>
      </c>
      <c r="AH16" s="3">
        <v>1089</v>
      </c>
      <c r="AI16" s="3">
        <v>1259</v>
      </c>
      <c r="AJ16" s="3">
        <v>1214</v>
      </c>
      <c r="AK16" s="3">
        <f>SUM(AG16:AJ16)</f>
        <v>4531</v>
      </c>
    </row>
    <row r="17" spans="1:37" ht="12.75" customHeight="1">
      <c r="A17" s="2" t="s">
        <v>57</v>
      </c>
      <c r="B17" s="2" t="s">
        <v>29</v>
      </c>
      <c r="C17" s="3">
        <v>0</v>
      </c>
      <c r="D17" s="3">
        <v>1</v>
      </c>
      <c r="E17" s="3">
        <v>0</v>
      </c>
      <c r="F17" s="3">
        <v>2</v>
      </c>
      <c r="G17" s="3">
        <f>SUM(C17:F17)</f>
        <v>3</v>
      </c>
      <c r="H17" s="3">
        <v>1</v>
      </c>
      <c r="I17" s="3">
        <v>1</v>
      </c>
      <c r="J17" s="3">
        <v>0</v>
      </c>
      <c r="K17" s="3">
        <v>0</v>
      </c>
      <c r="L17" s="3">
        <f>SUM(H17:K17)</f>
        <v>2</v>
      </c>
      <c r="M17" s="3">
        <v>0</v>
      </c>
      <c r="N17" s="3">
        <v>0</v>
      </c>
      <c r="O17" s="3">
        <v>0</v>
      </c>
      <c r="P17" s="3">
        <v>1</v>
      </c>
      <c r="Q17" s="3">
        <f>SUM(M17:P17)</f>
        <v>1</v>
      </c>
      <c r="R17" s="3">
        <v>1</v>
      </c>
      <c r="S17" s="3">
        <v>1</v>
      </c>
      <c r="T17" s="3">
        <v>0</v>
      </c>
      <c r="U17" s="3">
        <v>0</v>
      </c>
      <c r="V17" s="3">
        <f>SUM(R17:U17)</f>
        <v>2</v>
      </c>
      <c r="W17" s="3">
        <v>0</v>
      </c>
      <c r="X17" s="3">
        <v>1</v>
      </c>
      <c r="Y17" s="3">
        <v>2</v>
      </c>
      <c r="Z17" s="3">
        <v>0</v>
      </c>
      <c r="AA17" s="3">
        <f>SUM(W17:Z17)</f>
        <v>3</v>
      </c>
      <c r="AB17" s="3">
        <v>1</v>
      </c>
      <c r="AC17" s="3">
        <v>0</v>
      </c>
      <c r="AD17" s="3">
        <v>0</v>
      </c>
      <c r="AE17" s="3">
        <v>1</v>
      </c>
      <c r="AF17" s="3">
        <f>SUM(AB17:AE17)</f>
        <v>2</v>
      </c>
      <c r="AG17" s="3">
        <v>0</v>
      </c>
      <c r="AH17" s="3">
        <v>0</v>
      </c>
      <c r="AI17" s="3">
        <v>0</v>
      </c>
      <c r="AJ17" s="3">
        <v>0</v>
      </c>
      <c r="AK17" s="3">
        <f>SUM(AG17:AJ17)</f>
        <v>0</v>
      </c>
    </row>
    <row r="18" spans="1:37" ht="12.75" customHeight="1">
      <c r="A18" s="2" t="s">
        <v>58</v>
      </c>
      <c r="B18" s="2" t="s">
        <v>31</v>
      </c>
      <c r="C18" s="3">
        <v>13</v>
      </c>
      <c r="D18" s="3">
        <v>15</v>
      </c>
      <c r="E18" s="3">
        <v>13</v>
      </c>
      <c r="F18" s="3">
        <v>11</v>
      </c>
      <c r="G18" s="3">
        <f>SUM(C18:F18)</f>
        <v>52</v>
      </c>
      <c r="H18" s="3">
        <v>18</v>
      </c>
      <c r="I18" s="3">
        <v>25</v>
      </c>
      <c r="J18" s="3">
        <v>39</v>
      </c>
      <c r="K18" s="3">
        <v>16</v>
      </c>
      <c r="L18" s="3">
        <f>SUM(H18:K18)</f>
        <v>98</v>
      </c>
      <c r="M18" s="3">
        <v>19</v>
      </c>
      <c r="N18" s="3">
        <v>17</v>
      </c>
      <c r="O18" s="3">
        <v>25</v>
      </c>
      <c r="P18" s="3">
        <v>17</v>
      </c>
      <c r="Q18" s="3">
        <f>SUM(M18:P18)</f>
        <v>78</v>
      </c>
      <c r="R18" s="3">
        <v>31</v>
      </c>
      <c r="S18" s="3">
        <v>15</v>
      </c>
      <c r="T18" s="3">
        <v>21</v>
      </c>
      <c r="U18" s="3">
        <v>28</v>
      </c>
      <c r="V18" s="3">
        <f>SUM(R18:U18)</f>
        <v>95</v>
      </c>
      <c r="W18" s="3">
        <v>22</v>
      </c>
      <c r="X18" s="3">
        <v>22</v>
      </c>
      <c r="Y18" s="3">
        <v>11</v>
      </c>
      <c r="Z18" s="3">
        <v>25</v>
      </c>
      <c r="AA18" s="3">
        <f>SUM(W18:Z18)</f>
        <v>80</v>
      </c>
      <c r="AB18" s="3">
        <v>26</v>
      </c>
      <c r="AC18" s="3">
        <v>23</v>
      </c>
      <c r="AD18" s="3">
        <v>21</v>
      </c>
      <c r="AE18" s="3">
        <v>11</v>
      </c>
      <c r="AF18" s="3">
        <f>SUM(AB18:AE18)</f>
        <v>81</v>
      </c>
      <c r="AG18" s="3">
        <v>26</v>
      </c>
      <c r="AH18" s="3">
        <v>24</v>
      </c>
      <c r="AI18" s="3">
        <v>25</v>
      </c>
      <c r="AJ18" s="3">
        <v>19</v>
      </c>
      <c r="AK18" s="3">
        <f>SUM(AG18:AJ18)</f>
        <v>94</v>
      </c>
    </row>
    <row r="19" spans="1:37" ht="12.75" customHeight="1">
      <c r="A19" s="2" t="s">
        <v>59</v>
      </c>
      <c r="B19" s="2" t="s">
        <v>33</v>
      </c>
      <c r="C19" s="3">
        <v>227</v>
      </c>
      <c r="D19" s="3">
        <v>239</v>
      </c>
      <c r="E19" s="3">
        <v>238</v>
      </c>
      <c r="F19" s="3">
        <v>222</v>
      </c>
      <c r="G19" s="3">
        <f>SUM(C19:F19)</f>
        <v>926</v>
      </c>
      <c r="H19" s="3">
        <v>186</v>
      </c>
      <c r="I19" s="3">
        <v>235</v>
      </c>
      <c r="J19" s="3">
        <v>253</v>
      </c>
      <c r="K19" s="3">
        <v>155</v>
      </c>
      <c r="L19" s="3">
        <f>SUM(H19:K19)</f>
        <v>829</v>
      </c>
      <c r="M19" s="3">
        <v>186</v>
      </c>
      <c r="N19" s="3">
        <v>227</v>
      </c>
      <c r="O19" s="3">
        <v>223</v>
      </c>
      <c r="P19" s="3">
        <v>214</v>
      </c>
      <c r="Q19" s="3">
        <f>SUM(M19:P19)</f>
        <v>850</v>
      </c>
      <c r="R19" s="3">
        <v>201</v>
      </c>
      <c r="S19" s="3">
        <v>188</v>
      </c>
      <c r="T19" s="3">
        <v>230</v>
      </c>
      <c r="U19" s="3">
        <v>141</v>
      </c>
      <c r="V19" s="3">
        <f>SUM(R19:U19)</f>
        <v>760</v>
      </c>
      <c r="W19" s="3">
        <v>170</v>
      </c>
      <c r="X19" s="3">
        <v>168</v>
      </c>
      <c r="Y19" s="3">
        <v>196</v>
      </c>
      <c r="Z19" s="3">
        <v>160</v>
      </c>
      <c r="AA19" s="3">
        <f>SUM(W19:Z19)</f>
        <v>694</v>
      </c>
      <c r="AB19" s="3">
        <v>167</v>
      </c>
      <c r="AC19" s="3">
        <v>192</v>
      </c>
      <c r="AD19" s="3">
        <v>190</v>
      </c>
      <c r="AE19" s="3">
        <v>191</v>
      </c>
      <c r="AF19" s="3">
        <f>SUM(AB19:AE19)</f>
        <v>740</v>
      </c>
      <c r="AG19" s="3">
        <v>185</v>
      </c>
      <c r="AH19" s="3">
        <v>149</v>
      </c>
      <c r="AI19" s="3">
        <v>227</v>
      </c>
      <c r="AJ19" s="3">
        <v>163</v>
      </c>
      <c r="AK19" s="3">
        <f>SUM(AG19:AJ19)</f>
        <v>724</v>
      </c>
    </row>
    <row r="20" spans="1:37" ht="12.75" customHeight="1">
      <c r="A20" s="2" t="s">
        <v>60</v>
      </c>
      <c r="B20" s="2" t="s">
        <v>35</v>
      </c>
      <c r="C20" s="3">
        <v>163</v>
      </c>
      <c r="D20" s="3">
        <v>164</v>
      </c>
      <c r="E20" s="3">
        <v>177</v>
      </c>
      <c r="F20" s="3">
        <v>94</v>
      </c>
      <c r="G20" s="3">
        <f>SUM(C20:F20)</f>
        <v>598</v>
      </c>
      <c r="H20" s="3">
        <v>110</v>
      </c>
      <c r="I20" s="3">
        <v>129</v>
      </c>
      <c r="J20" s="3">
        <v>122</v>
      </c>
      <c r="K20" s="3">
        <v>109</v>
      </c>
      <c r="L20" s="3">
        <f>SUM(H20:K20)</f>
        <v>470</v>
      </c>
      <c r="M20" s="3">
        <v>104</v>
      </c>
      <c r="N20" s="3">
        <v>100</v>
      </c>
      <c r="O20" s="3">
        <v>90</v>
      </c>
      <c r="P20" s="3">
        <v>71</v>
      </c>
      <c r="Q20" s="3">
        <f>SUM(M20:P20)</f>
        <v>365</v>
      </c>
      <c r="R20" s="3">
        <v>94</v>
      </c>
      <c r="S20" s="3">
        <v>90</v>
      </c>
      <c r="T20" s="3">
        <v>101</v>
      </c>
      <c r="U20" s="3">
        <v>94</v>
      </c>
      <c r="V20" s="3">
        <f>SUM(R20:U20)</f>
        <v>379</v>
      </c>
      <c r="W20" s="3">
        <v>77</v>
      </c>
      <c r="X20" s="3">
        <v>75</v>
      </c>
      <c r="Y20" s="3">
        <v>88</v>
      </c>
      <c r="Z20" s="3">
        <v>87</v>
      </c>
      <c r="AA20" s="3">
        <f>SUM(W20:Z20)</f>
        <v>327</v>
      </c>
      <c r="AB20" s="3">
        <v>80</v>
      </c>
      <c r="AC20" s="3">
        <v>74</v>
      </c>
      <c r="AD20" s="3">
        <v>76</v>
      </c>
      <c r="AE20" s="3">
        <v>72</v>
      </c>
      <c r="AF20" s="3">
        <f>SUM(AB20:AE20)</f>
        <v>302</v>
      </c>
      <c r="AG20" s="3">
        <v>61</v>
      </c>
      <c r="AH20" s="3">
        <v>87</v>
      </c>
      <c r="AI20" s="3">
        <v>92</v>
      </c>
      <c r="AJ20" s="3">
        <v>94</v>
      </c>
      <c r="AK20" s="3">
        <f>SUM(AG20:AJ20)</f>
        <v>334</v>
      </c>
    </row>
    <row r="21" spans="1:37" ht="12.75" customHeight="1">
      <c r="A21" s="2" t="s">
        <v>61</v>
      </c>
      <c r="B21" s="2" t="s">
        <v>37</v>
      </c>
      <c r="C21" s="3">
        <v>3</v>
      </c>
      <c r="D21" s="3">
        <v>0</v>
      </c>
      <c r="E21" s="3">
        <v>2</v>
      </c>
      <c r="F21" s="3">
        <v>0</v>
      </c>
      <c r="G21" s="3">
        <f>SUM(C21:F21)</f>
        <v>5</v>
      </c>
      <c r="H21" s="3">
        <v>0</v>
      </c>
      <c r="I21" s="3">
        <v>1</v>
      </c>
      <c r="J21" s="3">
        <v>0</v>
      </c>
      <c r="K21" s="3">
        <v>1</v>
      </c>
      <c r="L21" s="3">
        <f>SUM(H21:K21)</f>
        <v>2</v>
      </c>
      <c r="M21" s="3">
        <v>1</v>
      </c>
      <c r="N21" s="3">
        <v>0</v>
      </c>
      <c r="O21" s="3">
        <v>0</v>
      </c>
      <c r="P21" s="3">
        <v>1</v>
      </c>
      <c r="Q21" s="3">
        <f>SUM(M21:P21)</f>
        <v>2</v>
      </c>
      <c r="R21" s="3">
        <v>1</v>
      </c>
      <c r="S21" s="3">
        <v>0</v>
      </c>
      <c r="T21" s="3">
        <v>1</v>
      </c>
      <c r="U21" s="3">
        <v>0</v>
      </c>
      <c r="V21" s="3">
        <f>SUM(R21:U21)</f>
        <v>2</v>
      </c>
      <c r="W21" s="3">
        <v>1</v>
      </c>
      <c r="X21" s="3">
        <v>0</v>
      </c>
      <c r="Y21" s="3">
        <v>3</v>
      </c>
      <c r="Z21" s="3">
        <v>4</v>
      </c>
      <c r="AA21" s="3">
        <f>SUM(W21:Z21)</f>
        <v>8</v>
      </c>
      <c r="AB21" s="3">
        <v>0</v>
      </c>
      <c r="AC21" s="3">
        <v>1</v>
      </c>
      <c r="AD21" s="3">
        <v>0</v>
      </c>
      <c r="AE21" s="3">
        <v>1</v>
      </c>
      <c r="AF21" s="3">
        <f>SUM(AB21:AE21)</f>
        <v>2</v>
      </c>
      <c r="AG21" s="3">
        <v>2</v>
      </c>
      <c r="AH21" s="3">
        <v>0</v>
      </c>
      <c r="AI21" s="3">
        <v>1</v>
      </c>
      <c r="AJ21" s="3">
        <v>0</v>
      </c>
      <c r="AK21" s="3">
        <f>SUM(AG21:AJ21)</f>
        <v>3</v>
      </c>
    </row>
    <row r="22" spans="1:37" ht="12.75" customHeight="1">
      <c r="A22" s="2" t="s">
        <v>62</v>
      </c>
      <c r="B22" s="2" t="s">
        <v>39</v>
      </c>
      <c r="C22" s="3">
        <v>9</v>
      </c>
      <c r="D22" s="3">
        <v>2</v>
      </c>
      <c r="E22" s="3">
        <v>6</v>
      </c>
      <c r="F22" s="3">
        <v>2</v>
      </c>
      <c r="G22" s="3">
        <f>SUM(C22:F22)</f>
        <v>19</v>
      </c>
      <c r="H22" s="3">
        <v>2</v>
      </c>
      <c r="I22" s="3">
        <v>4</v>
      </c>
      <c r="J22" s="3">
        <v>7</v>
      </c>
      <c r="K22" s="3">
        <v>4</v>
      </c>
      <c r="L22" s="3">
        <f>SUM(H22:K22)</f>
        <v>17</v>
      </c>
      <c r="M22" s="3">
        <v>7</v>
      </c>
      <c r="N22" s="3">
        <v>8</v>
      </c>
      <c r="O22" s="3">
        <v>5</v>
      </c>
      <c r="P22" s="3">
        <v>5</v>
      </c>
      <c r="Q22" s="3">
        <f>SUM(M22:P22)</f>
        <v>25</v>
      </c>
      <c r="R22" s="3">
        <v>10</v>
      </c>
      <c r="S22" s="3">
        <v>5</v>
      </c>
      <c r="T22" s="3">
        <v>8</v>
      </c>
      <c r="U22" s="3">
        <v>5</v>
      </c>
      <c r="V22" s="3">
        <f>SUM(R22:U22)</f>
        <v>28</v>
      </c>
      <c r="W22" s="3">
        <v>6</v>
      </c>
      <c r="X22" s="3">
        <v>4</v>
      </c>
      <c r="Y22" s="3">
        <v>8</v>
      </c>
      <c r="Z22" s="3">
        <v>5</v>
      </c>
      <c r="AA22" s="3">
        <f>SUM(W22:Z22)</f>
        <v>23</v>
      </c>
      <c r="AB22" s="3">
        <v>4</v>
      </c>
      <c r="AC22" s="3">
        <v>2</v>
      </c>
      <c r="AD22" s="3">
        <v>4</v>
      </c>
      <c r="AE22" s="3">
        <v>8</v>
      </c>
      <c r="AF22" s="3">
        <f>SUM(AB22:AE22)</f>
        <v>18</v>
      </c>
      <c r="AG22" s="3">
        <v>6</v>
      </c>
      <c r="AH22" s="3">
        <v>8</v>
      </c>
      <c r="AI22" s="3">
        <v>3</v>
      </c>
      <c r="AJ22" s="3">
        <v>10</v>
      </c>
      <c r="AK22" s="3">
        <f>SUM(AG22:AJ22)</f>
        <v>27</v>
      </c>
    </row>
    <row r="23" spans="1:37" ht="12.75" customHeight="1">
      <c r="A23" s="2" t="s">
        <v>63</v>
      </c>
      <c r="B23" s="2" t="s">
        <v>41</v>
      </c>
      <c r="C23" s="3">
        <v>128</v>
      </c>
      <c r="D23" s="3">
        <v>132</v>
      </c>
      <c r="E23" s="3">
        <v>141</v>
      </c>
      <c r="F23" s="3">
        <v>131</v>
      </c>
      <c r="G23" s="3">
        <f>SUM(C23:F23)</f>
        <v>532</v>
      </c>
      <c r="H23" s="3">
        <v>87</v>
      </c>
      <c r="I23" s="3">
        <v>132</v>
      </c>
      <c r="J23" s="3">
        <v>97</v>
      </c>
      <c r="K23" s="3">
        <v>92</v>
      </c>
      <c r="L23" s="3">
        <f>SUM(H23:K23)</f>
        <v>408</v>
      </c>
      <c r="M23" s="3">
        <v>130</v>
      </c>
      <c r="N23" s="3">
        <v>124</v>
      </c>
      <c r="O23" s="3">
        <v>113</v>
      </c>
      <c r="P23" s="3">
        <v>109</v>
      </c>
      <c r="Q23" s="3">
        <f>SUM(M23:P23)</f>
        <v>476</v>
      </c>
      <c r="R23" s="3">
        <v>91</v>
      </c>
      <c r="S23" s="3">
        <v>131</v>
      </c>
      <c r="T23" s="3">
        <v>116</v>
      </c>
      <c r="U23" s="3">
        <v>105</v>
      </c>
      <c r="V23" s="3">
        <f>SUM(R23:U23)</f>
        <v>443</v>
      </c>
      <c r="W23" s="3">
        <v>120</v>
      </c>
      <c r="X23" s="3">
        <v>105</v>
      </c>
      <c r="Y23" s="3">
        <v>77</v>
      </c>
      <c r="Z23" s="3">
        <v>94</v>
      </c>
      <c r="AA23" s="3">
        <f>SUM(W23:Z23)</f>
        <v>396</v>
      </c>
      <c r="AB23" s="3">
        <v>121</v>
      </c>
      <c r="AC23" s="3">
        <v>106</v>
      </c>
      <c r="AD23" s="3">
        <v>85</v>
      </c>
      <c r="AE23" s="3">
        <v>93</v>
      </c>
      <c r="AF23" s="3">
        <f>SUM(AB23:AE23)</f>
        <v>405</v>
      </c>
      <c r="AG23" s="3">
        <v>80</v>
      </c>
      <c r="AH23" s="3">
        <v>74</v>
      </c>
      <c r="AI23" s="3">
        <v>88</v>
      </c>
      <c r="AJ23" s="3">
        <v>83</v>
      </c>
      <c r="AK23" s="3">
        <f>SUM(AG23:AJ23)</f>
        <v>325</v>
      </c>
    </row>
    <row r="24" spans="1:37" ht="12.75" customHeight="1">
      <c r="A24" s="2" t="s">
        <v>64</v>
      </c>
      <c r="B24" s="2" t="s">
        <v>43</v>
      </c>
      <c r="C24" s="3">
        <v>387</v>
      </c>
      <c r="D24" s="3">
        <v>356</v>
      </c>
      <c r="E24" s="3">
        <v>396</v>
      </c>
      <c r="F24" s="3">
        <v>322</v>
      </c>
      <c r="G24" s="3">
        <f>SUM(C24:F24)</f>
        <v>1461</v>
      </c>
      <c r="H24" s="3">
        <v>258</v>
      </c>
      <c r="I24" s="3">
        <v>322</v>
      </c>
      <c r="J24" s="3">
        <v>297</v>
      </c>
      <c r="K24" s="3">
        <v>292</v>
      </c>
      <c r="L24" s="3">
        <f>SUM(H24:K24)</f>
        <v>1169</v>
      </c>
      <c r="M24" s="3">
        <v>299</v>
      </c>
      <c r="N24" s="3">
        <v>340</v>
      </c>
      <c r="O24" s="3">
        <v>358</v>
      </c>
      <c r="P24" s="3">
        <v>224</v>
      </c>
      <c r="Q24" s="3">
        <f>SUM(M24:P24)</f>
        <v>1221</v>
      </c>
      <c r="R24" s="3">
        <v>262</v>
      </c>
      <c r="S24" s="3">
        <v>280</v>
      </c>
      <c r="T24" s="3">
        <v>219</v>
      </c>
      <c r="U24" s="3">
        <v>234</v>
      </c>
      <c r="V24" s="3">
        <f>SUM(R24:U24)</f>
        <v>995</v>
      </c>
      <c r="W24" s="3">
        <v>244</v>
      </c>
      <c r="X24" s="3">
        <v>274</v>
      </c>
      <c r="Y24" s="3">
        <v>289</v>
      </c>
      <c r="Z24" s="3">
        <v>254</v>
      </c>
      <c r="AA24" s="3">
        <f>SUM(W24:Z24)</f>
        <v>1061</v>
      </c>
      <c r="AB24" s="3">
        <v>225</v>
      </c>
      <c r="AC24" s="3">
        <v>286</v>
      </c>
      <c r="AD24" s="3">
        <v>262</v>
      </c>
      <c r="AE24" s="3">
        <v>238</v>
      </c>
      <c r="AF24" s="3">
        <f>SUM(AB24:AE24)</f>
        <v>1011</v>
      </c>
      <c r="AG24" s="3">
        <v>217</v>
      </c>
      <c r="AH24" s="3">
        <v>239</v>
      </c>
      <c r="AI24" s="3">
        <v>247</v>
      </c>
      <c r="AJ24" s="3">
        <v>243</v>
      </c>
      <c r="AK24" s="3">
        <f>SUM(AG24:AJ24)</f>
        <v>946</v>
      </c>
    </row>
    <row r="25" spans="1:37" ht="12.75" customHeight="1">
      <c r="A25" s="2" t="s">
        <v>65</v>
      </c>
      <c r="B25" s="2" t="s">
        <v>45</v>
      </c>
      <c r="C25" s="3">
        <v>45</v>
      </c>
      <c r="D25" s="3">
        <v>47</v>
      </c>
      <c r="E25" s="3">
        <v>52</v>
      </c>
      <c r="F25" s="3">
        <v>21</v>
      </c>
      <c r="G25" s="3">
        <f>SUM(C25:F25)</f>
        <v>165</v>
      </c>
      <c r="H25" s="3">
        <v>46</v>
      </c>
      <c r="I25" s="3">
        <v>46</v>
      </c>
      <c r="J25" s="3">
        <v>47</v>
      </c>
      <c r="K25" s="3">
        <v>35</v>
      </c>
      <c r="L25" s="3">
        <f>SUM(H25:K25)</f>
        <v>174</v>
      </c>
      <c r="M25" s="3">
        <v>24</v>
      </c>
      <c r="N25" s="3">
        <v>28</v>
      </c>
      <c r="O25" s="3">
        <v>36</v>
      </c>
      <c r="P25" s="3">
        <v>34</v>
      </c>
      <c r="Q25" s="3">
        <f>SUM(M25:P25)</f>
        <v>122</v>
      </c>
      <c r="R25" s="3">
        <v>44</v>
      </c>
      <c r="S25" s="3">
        <v>28</v>
      </c>
      <c r="T25" s="3">
        <v>25</v>
      </c>
      <c r="U25" s="3">
        <v>29</v>
      </c>
      <c r="V25" s="3">
        <f>SUM(R25:U25)</f>
        <v>126</v>
      </c>
      <c r="W25" s="3">
        <v>29</v>
      </c>
      <c r="X25" s="3">
        <v>26</v>
      </c>
      <c r="Y25" s="3">
        <v>25</v>
      </c>
      <c r="Z25" s="3">
        <v>50</v>
      </c>
      <c r="AA25" s="3">
        <f>SUM(W25:Z25)</f>
        <v>130</v>
      </c>
      <c r="AB25" s="3">
        <v>21</v>
      </c>
      <c r="AC25" s="3">
        <v>25</v>
      </c>
      <c r="AD25" s="3">
        <v>26</v>
      </c>
      <c r="AE25" s="3">
        <v>23</v>
      </c>
      <c r="AF25" s="3">
        <f>SUM(AB25:AE25)</f>
        <v>95</v>
      </c>
      <c r="AG25" s="3">
        <v>34</v>
      </c>
      <c r="AH25" s="3">
        <v>27</v>
      </c>
      <c r="AI25" s="3">
        <v>33</v>
      </c>
      <c r="AJ25" s="3">
        <v>20</v>
      </c>
      <c r="AK25" s="3">
        <f>SUM(AG25:AJ25)</f>
        <v>114</v>
      </c>
    </row>
    <row r="26" spans="1:37" ht="12.75" customHeight="1">
      <c r="A26" s="2" t="s">
        <v>66</v>
      </c>
      <c r="B26" s="2" t="s">
        <v>47</v>
      </c>
      <c r="C26" s="3">
        <v>94</v>
      </c>
      <c r="D26" s="3">
        <v>189</v>
      </c>
      <c r="E26" s="3">
        <v>95</v>
      </c>
      <c r="F26" s="3">
        <v>103</v>
      </c>
      <c r="G26" s="3">
        <f>SUM(C26:F26)</f>
        <v>481</v>
      </c>
      <c r="H26" s="3">
        <v>48</v>
      </c>
      <c r="I26" s="3">
        <v>161</v>
      </c>
      <c r="J26" s="3">
        <v>52</v>
      </c>
      <c r="K26" s="3">
        <v>68</v>
      </c>
      <c r="L26" s="3">
        <f>SUM(H26:K26)</f>
        <v>329</v>
      </c>
      <c r="M26" s="3">
        <v>54</v>
      </c>
      <c r="N26" s="3">
        <v>197</v>
      </c>
      <c r="O26" s="3">
        <v>86</v>
      </c>
      <c r="P26" s="3">
        <v>71</v>
      </c>
      <c r="Q26" s="3">
        <f>SUM(M26:P26)</f>
        <v>408</v>
      </c>
      <c r="R26" s="3">
        <v>68</v>
      </c>
      <c r="S26" s="3">
        <v>95</v>
      </c>
      <c r="T26" s="3">
        <v>43</v>
      </c>
      <c r="U26" s="3">
        <v>42</v>
      </c>
      <c r="V26" s="3">
        <f>SUM(R26:U26)</f>
        <v>248</v>
      </c>
      <c r="W26" s="3">
        <v>31</v>
      </c>
      <c r="X26" s="3">
        <v>85</v>
      </c>
      <c r="Y26" s="3">
        <v>52</v>
      </c>
      <c r="Z26" s="3">
        <v>44</v>
      </c>
      <c r="AA26" s="3">
        <f>SUM(W26:Z26)</f>
        <v>212</v>
      </c>
      <c r="AB26" s="3">
        <v>34</v>
      </c>
      <c r="AC26" s="3">
        <v>87</v>
      </c>
      <c r="AD26" s="3">
        <v>51</v>
      </c>
      <c r="AE26" s="3">
        <v>39</v>
      </c>
      <c r="AF26" s="3">
        <f>SUM(AB26:AE26)</f>
        <v>211</v>
      </c>
      <c r="AG26" s="3">
        <v>50</v>
      </c>
      <c r="AH26" s="3">
        <v>68</v>
      </c>
      <c r="AI26" s="3">
        <v>47</v>
      </c>
      <c r="AJ26" s="3">
        <v>51</v>
      </c>
      <c r="AK26" s="3">
        <f>SUM(AG26:AJ26)</f>
        <v>216</v>
      </c>
    </row>
    <row r="27" spans="1:37" ht="12.75" customHeight="1">
      <c r="A27" s="2" t="s">
        <v>67</v>
      </c>
      <c r="B27" s="2" t="s">
        <v>49</v>
      </c>
      <c r="C27" s="3">
        <v>21</v>
      </c>
      <c r="D27" s="3">
        <v>29</v>
      </c>
      <c r="E27" s="3">
        <v>25</v>
      </c>
      <c r="F27" s="3">
        <v>33</v>
      </c>
      <c r="G27" s="3">
        <f>SUM(C27:F27)</f>
        <v>108</v>
      </c>
      <c r="H27" s="3">
        <v>13</v>
      </c>
      <c r="I27" s="3">
        <v>18</v>
      </c>
      <c r="J27" s="3">
        <v>14</v>
      </c>
      <c r="K27" s="3">
        <v>51</v>
      </c>
      <c r="L27" s="3">
        <f>SUM(H27:K27)</f>
        <v>96</v>
      </c>
      <c r="M27" s="3">
        <v>12</v>
      </c>
      <c r="N27" s="3">
        <v>10</v>
      </c>
      <c r="O27" s="3">
        <v>10</v>
      </c>
      <c r="P27" s="3">
        <v>24</v>
      </c>
      <c r="Q27" s="3">
        <f>SUM(M27:P27)</f>
        <v>56</v>
      </c>
      <c r="R27" s="3">
        <v>7</v>
      </c>
      <c r="S27" s="3">
        <v>8</v>
      </c>
      <c r="T27" s="3">
        <v>10</v>
      </c>
      <c r="U27" s="3">
        <v>14</v>
      </c>
      <c r="V27" s="3">
        <f>SUM(R27:U27)</f>
        <v>39</v>
      </c>
      <c r="W27" s="3">
        <v>10</v>
      </c>
      <c r="X27" s="3">
        <v>3</v>
      </c>
      <c r="Y27" s="3">
        <v>3</v>
      </c>
      <c r="Z27" s="3">
        <v>26</v>
      </c>
      <c r="AA27" s="3">
        <f>SUM(W27:Z27)</f>
        <v>42</v>
      </c>
      <c r="AB27" s="3">
        <v>8</v>
      </c>
      <c r="AC27" s="3">
        <v>12</v>
      </c>
      <c r="AD27" s="3">
        <v>11</v>
      </c>
      <c r="AE27" s="3">
        <v>12</v>
      </c>
      <c r="AF27" s="3">
        <f>SUM(AB27:AE27)</f>
        <v>43</v>
      </c>
      <c r="AG27" s="3">
        <v>14</v>
      </c>
      <c r="AH27" s="3">
        <v>10</v>
      </c>
      <c r="AI27" s="3">
        <v>5</v>
      </c>
      <c r="AJ27" s="3">
        <v>14</v>
      </c>
      <c r="AK27" s="3">
        <f>SUM(AG27:AJ27)</f>
        <v>43</v>
      </c>
    </row>
    <row r="28" spans="1:37" ht="12.75" customHeight="1">
      <c r="A28" s="2" t="s">
        <v>68</v>
      </c>
      <c r="B28" s="2" t="s">
        <v>51</v>
      </c>
      <c r="C28" s="3">
        <v>300</v>
      </c>
      <c r="D28" s="3">
        <v>295</v>
      </c>
      <c r="E28" s="3">
        <v>278</v>
      </c>
      <c r="F28" s="3">
        <v>269</v>
      </c>
      <c r="G28" s="3">
        <f>SUM(C28:F28)</f>
        <v>1142</v>
      </c>
      <c r="H28" s="3">
        <v>210</v>
      </c>
      <c r="I28" s="3">
        <v>273</v>
      </c>
      <c r="J28" s="3">
        <v>256</v>
      </c>
      <c r="K28" s="3">
        <v>270</v>
      </c>
      <c r="L28" s="3">
        <f>SUM(H28:K28)</f>
        <v>1009</v>
      </c>
      <c r="M28" s="3">
        <v>199</v>
      </c>
      <c r="N28" s="3">
        <v>206</v>
      </c>
      <c r="O28" s="3">
        <v>253</v>
      </c>
      <c r="P28" s="3">
        <v>188</v>
      </c>
      <c r="Q28" s="3">
        <f>SUM(M28:P28)</f>
        <v>846</v>
      </c>
      <c r="R28" s="3">
        <v>183</v>
      </c>
      <c r="S28" s="3">
        <v>219</v>
      </c>
      <c r="T28" s="3">
        <v>195</v>
      </c>
      <c r="U28" s="3">
        <v>161</v>
      </c>
      <c r="V28" s="3">
        <f>SUM(R28:U28)</f>
        <v>758</v>
      </c>
      <c r="W28" s="3">
        <v>158</v>
      </c>
      <c r="X28" s="3">
        <v>160</v>
      </c>
      <c r="Y28" s="3">
        <v>150</v>
      </c>
      <c r="Z28" s="3">
        <v>170</v>
      </c>
      <c r="AA28" s="3">
        <f>SUM(W28:Z28)</f>
        <v>638</v>
      </c>
      <c r="AB28" s="3">
        <v>134</v>
      </c>
      <c r="AC28" s="3">
        <v>154</v>
      </c>
      <c r="AD28" s="3">
        <v>205</v>
      </c>
      <c r="AE28" s="3">
        <v>180</v>
      </c>
      <c r="AF28" s="3">
        <f>SUM(AB28:AE28)</f>
        <v>673</v>
      </c>
      <c r="AG28" s="3">
        <v>145</v>
      </c>
      <c r="AH28" s="3">
        <v>173</v>
      </c>
      <c r="AI28" s="3">
        <v>184</v>
      </c>
      <c r="AJ28" s="3">
        <v>175</v>
      </c>
      <c r="AK28" s="3">
        <f>SUM(AG28:AJ28)</f>
        <v>677</v>
      </c>
    </row>
    <row r="29" spans="1:37" ht="12.75" customHeight="1">
      <c r="A29" s="2" t="s">
        <v>69</v>
      </c>
      <c r="B29" s="2" t="s">
        <v>53</v>
      </c>
      <c r="C29" s="3">
        <v>541</v>
      </c>
      <c r="D29" s="3">
        <v>556</v>
      </c>
      <c r="E29" s="3">
        <v>570</v>
      </c>
      <c r="F29" s="3">
        <v>590</v>
      </c>
      <c r="G29" s="3">
        <f>SUM(C29:F29)</f>
        <v>2257</v>
      </c>
      <c r="H29" s="3">
        <v>455</v>
      </c>
      <c r="I29" s="3">
        <v>521</v>
      </c>
      <c r="J29" s="3">
        <v>570</v>
      </c>
      <c r="K29" s="3">
        <v>520</v>
      </c>
      <c r="L29" s="3">
        <f>SUM(H29:K29)</f>
        <v>2066</v>
      </c>
      <c r="M29" s="3">
        <v>423</v>
      </c>
      <c r="N29" s="3">
        <v>469</v>
      </c>
      <c r="O29" s="3">
        <v>521</v>
      </c>
      <c r="P29" s="3">
        <v>414</v>
      </c>
      <c r="Q29" s="3">
        <f>SUM(M29:P29)</f>
        <v>1827</v>
      </c>
      <c r="R29" s="3">
        <v>347</v>
      </c>
      <c r="S29" s="3">
        <v>421</v>
      </c>
      <c r="T29" s="3">
        <v>437</v>
      </c>
      <c r="U29" s="3">
        <v>324</v>
      </c>
      <c r="V29" s="3">
        <f>SUM(R29:U29)</f>
        <v>1529</v>
      </c>
      <c r="W29" s="3">
        <v>285</v>
      </c>
      <c r="X29" s="3">
        <v>273</v>
      </c>
      <c r="Y29" s="3">
        <v>326</v>
      </c>
      <c r="Z29" s="3">
        <v>335</v>
      </c>
      <c r="AA29" s="3">
        <f>SUM(W29:Z29)</f>
        <v>1219</v>
      </c>
      <c r="AB29" s="3">
        <v>284</v>
      </c>
      <c r="AC29" s="3">
        <v>312</v>
      </c>
      <c r="AD29" s="3">
        <v>308</v>
      </c>
      <c r="AE29" s="3">
        <v>269</v>
      </c>
      <c r="AF29" s="3">
        <f>SUM(AB29:AE29)</f>
        <v>1173</v>
      </c>
      <c r="AG29" s="3">
        <v>230</v>
      </c>
      <c r="AH29" s="3">
        <v>285</v>
      </c>
      <c r="AI29" s="3">
        <v>312</v>
      </c>
      <c r="AJ29" s="3">
        <v>292</v>
      </c>
      <c r="AK29" s="3">
        <f>SUM(AG29:AJ29)</f>
        <v>1119</v>
      </c>
    </row>
    <row r="30" spans="1:37" ht="12.75" customHeight="1">
      <c r="A30" s="2" t="s">
        <v>70</v>
      </c>
      <c r="B30" s="2" t="s">
        <v>55</v>
      </c>
      <c r="C30" s="3">
        <v>34</v>
      </c>
      <c r="D30" s="3">
        <v>35</v>
      </c>
      <c r="E30" s="3">
        <v>32</v>
      </c>
      <c r="F30" s="3">
        <v>26</v>
      </c>
      <c r="G30" s="3">
        <f>SUM(C30:F30)</f>
        <v>127</v>
      </c>
      <c r="H30" s="3">
        <v>30</v>
      </c>
      <c r="I30" s="3">
        <v>34</v>
      </c>
      <c r="J30" s="3">
        <v>33</v>
      </c>
      <c r="K30" s="3">
        <v>26</v>
      </c>
      <c r="L30" s="3">
        <f>SUM(H30:K30)</f>
        <v>123</v>
      </c>
      <c r="M30" s="3">
        <v>34</v>
      </c>
      <c r="N30" s="3">
        <v>26</v>
      </c>
      <c r="O30" s="3">
        <v>25</v>
      </c>
      <c r="P30" s="3">
        <v>24</v>
      </c>
      <c r="Q30" s="3">
        <f>SUM(M30:P30)</f>
        <v>109</v>
      </c>
      <c r="R30" s="3">
        <v>31</v>
      </c>
      <c r="S30" s="3">
        <v>32</v>
      </c>
      <c r="T30" s="3">
        <v>37</v>
      </c>
      <c r="U30" s="3">
        <v>15</v>
      </c>
      <c r="V30" s="3">
        <f>SUM(R30:U30)</f>
        <v>115</v>
      </c>
      <c r="W30" s="3">
        <v>36</v>
      </c>
      <c r="X30" s="3">
        <v>26</v>
      </c>
      <c r="Y30" s="3">
        <v>28</v>
      </c>
      <c r="Z30" s="3">
        <v>39</v>
      </c>
      <c r="AA30" s="3">
        <f>SUM(W30:Z30)</f>
        <v>129</v>
      </c>
      <c r="AB30" s="3">
        <v>30</v>
      </c>
      <c r="AC30" s="3">
        <v>23</v>
      </c>
      <c r="AD30" s="3">
        <v>39</v>
      </c>
      <c r="AE30" s="3">
        <v>27</v>
      </c>
      <c r="AF30" s="3">
        <f>SUM(AB30:AE30)</f>
        <v>119</v>
      </c>
      <c r="AG30" s="3">
        <v>28</v>
      </c>
      <c r="AH30" s="3">
        <v>39</v>
      </c>
      <c r="AI30" s="3">
        <v>46</v>
      </c>
      <c r="AJ30" s="3">
        <v>40</v>
      </c>
      <c r="AK30" s="3">
        <f>SUM(AG30:AJ30)</f>
        <v>153</v>
      </c>
    </row>
    <row r="31" spans="1:37" ht="12.75" customHeight="1">
      <c r="A31" s="2" t="s">
        <v>71</v>
      </c>
      <c r="B31" s="2"/>
      <c r="C31" s="3">
        <v>1965</v>
      </c>
      <c r="D31" s="3">
        <v>2060</v>
      </c>
      <c r="E31" s="3">
        <v>2025</v>
      </c>
      <c r="F31" s="3">
        <v>1826</v>
      </c>
      <c r="G31" s="3">
        <f>SUM(C31:F31)</f>
        <v>7876</v>
      </c>
      <c r="H31" s="3">
        <v>1464</v>
      </c>
      <c r="I31" s="3">
        <v>1902</v>
      </c>
      <c r="J31" s="3">
        <v>1787</v>
      </c>
      <c r="K31" s="3">
        <v>1639</v>
      </c>
      <c r="L31" s="3">
        <f>SUM(H31:K31)</f>
        <v>6792</v>
      </c>
      <c r="M31" s="3">
        <v>1492</v>
      </c>
      <c r="N31" s="3">
        <v>1752</v>
      </c>
      <c r="O31" s="3">
        <v>1745</v>
      </c>
      <c r="P31" s="3">
        <v>1397</v>
      </c>
      <c r="Q31" s="3">
        <f>SUM(M31:P31)</f>
        <v>6386</v>
      </c>
      <c r="R31" s="3">
        <v>1371</v>
      </c>
      <c r="S31" s="3">
        <v>1513</v>
      </c>
      <c r="T31" s="3">
        <v>1443</v>
      </c>
      <c r="U31" s="3">
        <v>1192</v>
      </c>
      <c r="V31" s="3">
        <f>SUM(R31:U31)</f>
        <v>5519</v>
      </c>
      <c r="W31" s="3">
        <v>1189</v>
      </c>
      <c r="X31" s="3">
        <v>1222</v>
      </c>
      <c r="Y31" s="3">
        <v>1258</v>
      </c>
      <c r="Z31" s="3">
        <v>1293</v>
      </c>
      <c r="AA31" s="3">
        <f>SUM(W31:Z31)</f>
        <v>4962</v>
      </c>
      <c r="AB31" s="3">
        <v>1135</v>
      </c>
      <c r="AC31" s="3">
        <v>1297</v>
      </c>
      <c r="AD31" s="3">
        <v>1278</v>
      </c>
      <c r="AE31" s="3">
        <v>1165</v>
      </c>
      <c r="AF31" s="3">
        <f>SUM(AB31:AE31)</f>
        <v>4875</v>
      </c>
      <c r="AG31" s="3">
        <v>1078</v>
      </c>
      <c r="AH31" s="3">
        <v>1183</v>
      </c>
      <c r="AI31" s="3">
        <v>1310</v>
      </c>
      <c r="AJ31" s="3">
        <v>1204</v>
      </c>
      <c r="AK31" s="3">
        <f>SUM(AG31:AJ31)</f>
        <v>4775</v>
      </c>
    </row>
    <row r="32" spans="1:37" ht="12.75" customHeight="1">
      <c r="A32" s="2" t="s">
        <v>72</v>
      </c>
      <c r="B32" s="2" t="s">
        <v>29</v>
      </c>
      <c r="C32" s="3">
        <v>0</v>
      </c>
      <c r="D32" s="3">
        <v>1</v>
      </c>
      <c r="E32" s="3">
        <v>1</v>
      </c>
      <c r="F32" s="3">
        <v>0</v>
      </c>
      <c r="G32" s="3">
        <f>SUM(C32:F32)</f>
        <v>2</v>
      </c>
      <c r="H32" s="3">
        <v>1</v>
      </c>
      <c r="I32" s="3">
        <v>0</v>
      </c>
      <c r="J32" s="3">
        <v>1</v>
      </c>
      <c r="K32" s="3">
        <v>0</v>
      </c>
      <c r="L32" s="3">
        <f>SUM(H32:K32)</f>
        <v>2</v>
      </c>
      <c r="M32" s="3">
        <v>0</v>
      </c>
      <c r="N32" s="3">
        <v>1</v>
      </c>
      <c r="O32" s="3">
        <v>0</v>
      </c>
      <c r="P32" s="3">
        <v>0</v>
      </c>
      <c r="Q32" s="3">
        <f>SUM(M32:P32)</f>
        <v>1</v>
      </c>
      <c r="R32" s="3">
        <v>0</v>
      </c>
      <c r="S32" s="3">
        <v>0</v>
      </c>
      <c r="T32" s="3">
        <v>1</v>
      </c>
      <c r="U32" s="3">
        <v>0</v>
      </c>
      <c r="V32" s="3">
        <f>SUM(R32:U32)</f>
        <v>1</v>
      </c>
      <c r="W32" s="3">
        <v>0</v>
      </c>
      <c r="X32" s="3">
        <v>0</v>
      </c>
      <c r="Y32" s="3">
        <v>0</v>
      </c>
      <c r="Z32" s="3">
        <v>0</v>
      </c>
      <c r="AA32" s="3">
        <f>SUM(W32:Z32)</f>
        <v>0</v>
      </c>
      <c r="AB32" s="3">
        <v>0</v>
      </c>
      <c r="AC32" s="3">
        <v>0</v>
      </c>
      <c r="AD32" s="3">
        <v>1</v>
      </c>
      <c r="AE32" s="3">
        <v>0</v>
      </c>
      <c r="AF32" s="3">
        <f>SUM(AB32:AE32)</f>
        <v>1</v>
      </c>
      <c r="AG32" s="3">
        <v>0</v>
      </c>
      <c r="AH32" s="3">
        <v>1</v>
      </c>
      <c r="AI32" s="3">
        <v>1</v>
      </c>
      <c r="AJ32" s="3">
        <v>1</v>
      </c>
      <c r="AK32" s="3">
        <f>SUM(AG32:AJ32)</f>
        <v>3</v>
      </c>
    </row>
    <row r="33" spans="1:37" ht="12.75" customHeight="1">
      <c r="A33" s="2" t="s">
        <v>73</v>
      </c>
      <c r="B33" s="2" t="s">
        <v>31</v>
      </c>
      <c r="C33" s="3">
        <v>10</v>
      </c>
      <c r="D33" s="3">
        <v>5</v>
      </c>
      <c r="E33" s="3">
        <v>4</v>
      </c>
      <c r="F33" s="3">
        <v>8</v>
      </c>
      <c r="G33" s="3">
        <f>SUM(C33:F33)</f>
        <v>27</v>
      </c>
      <c r="H33" s="3">
        <v>10</v>
      </c>
      <c r="I33" s="3">
        <v>7</v>
      </c>
      <c r="J33" s="3">
        <v>7</v>
      </c>
      <c r="K33" s="3">
        <v>9</v>
      </c>
      <c r="L33" s="3">
        <f>SUM(H33:K33)</f>
        <v>33</v>
      </c>
      <c r="M33" s="3">
        <v>12</v>
      </c>
      <c r="N33" s="3">
        <v>9</v>
      </c>
      <c r="O33" s="3">
        <v>18</v>
      </c>
      <c r="P33" s="3">
        <v>6</v>
      </c>
      <c r="Q33" s="3">
        <f>SUM(M33:P33)</f>
        <v>45</v>
      </c>
      <c r="R33" s="3">
        <v>9</v>
      </c>
      <c r="S33" s="3">
        <v>9</v>
      </c>
      <c r="T33" s="3">
        <v>8</v>
      </c>
      <c r="U33" s="3">
        <v>10</v>
      </c>
      <c r="V33" s="3">
        <f>SUM(R33:U33)</f>
        <v>36</v>
      </c>
      <c r="W33" s="3">
        <v>9</v>
      </c>
      <c r="X33" s="3">
        <v>5</v>
      </c>
      <c r="Y33" s="3">
        <v>6</v>
      </c>
      <c r="Z33" s="3">
        <v>10</v>
      </c>
      <c r="AA33" s="3">
        <f>SUM(W33:Z33)</f>
        <v>30</v>
      </c>
      <c r="AB33" s="3">
        <v>6</v>
      </c>
      <c r="AC33" s="3">
        <v>8</v>
      </c>
      <c r="AD33" s="3">
        <v>13</v>
      </c>
      <c r="AE33" s="3">
        <v>7</v>
      </c>
      <c r="AF33" s="3">
        <f>SUM(AB33:AE33)</f>
        <v>34</v>
      </c>
      <c r="AG33" s="3">
        <v>14</v>
      </c>
      <c r="AH33" s="3">
        <v>12</v>
      </c>
      <c r="AI33" s="3">
        <v>2</v>
      </c>
      <c r="AJ33" s="3">
        <v>12</v>
      </c>
      <c r="AK33" s="3">
        <f>SUM(AG33:AJ33)</f>
        <v>40</v>
      </c>
    </row>
    <row r="34" spans="1:37" ht="12.75" customHeight="1">
      <c r="A34" s="2" t="s">
        <v>74</v>
      </c>
      <c r="B34" s="2" t="s">
        <v>33</v>
      </c>
      <c r="C34" s="3">
        <v>102</v>
      </c>
      <c r="D34" s="3">
        <v>97</v>
      </c>
      <c r="E34" s="3">
        <v>106</v>
      </c>
      <c r="F34" s="3">
        <v>113</v>
      </c>
      <c r="G34" s="3">
        <f>SUM(C34:F34)</f>
        <v>418</v>
      </c>
      <c r="H34" s="3">
        <v>88</v>
      </c>
      <c r="I34" s="3">
        <v>91</v>
      </c>
      <c r="J34" s="3">
        <v>78</v>
      </c>
      <c r="K34" s="3">
        <v>87</v>
      </c>
      <c r="L34" s="3">
        <f>SUM(H34:K34)</f>
        <v>344</v>
      </c>
      <c r="M34" s="3">
        <v>78</v>
      </c>
      <c r="N34" s="3">
        <v>76</v>
      </c>
      <c r="O34" s="3">
        <v>64</v>
      </c>
      <c r="P34" s="3">
        <v>78</v>
      </c>
      <c r="Q34" s="3">
        <f>SUM(M34:P34)</f>
        <v>296</v>
      </c>
      <c r="R34" s="3">
        <v>66</v>
      </c>
      <c r="S34" s="3">
        <v>79</v>
      </c>
      <c r="T34" s="3">
        <v>68</v>
      </c>
      <c r="U34" s="3">
        <v>74</v>
      </c>
      <c r="V34" s="3">
        <f>SUM(R34:U34)</f>
        <v>287</v>
      </c>
      <c r="W34" s="3">
        <v>66</v>
      </c>
      <c r="X34" s="3">
        <v>91</v>
      </c>
      <c r="Y34" s="3">
        <v>60</v>
      </c>
      <c r="Z34" s="3">
        <v>56</v>
      </c>
      <c r="AA34" s="3">
        <f>SUM(W34:Z34)</f>
        <v>273</v>
      </c>
      <c r="AB34" s="3">
        <v>60</v>
      </c>
      <c r="AC34" s="3">
        <v>78</v>
      </c>
      <c r="AD34" s="3">
        <v>86</v>
      </c>
      <c r="AE34" s="3">
        <v>82</v>
      </c>
      <c r="AF34" s="3">
        <f>SUM(AB34:AE34)</f>
        <v>306</v>
      </c>
      <c r="AG34" s="3">
        <v>59</v>
      </c>
      <c r="AH34" s="3">
        <v>72</v>
      </c>
      <c r="AI34" s="3">
        <v>95</v>
      </c>
      <c r="AJ34" s="3">
        <v>76</v>
      </c>
      <c r="AK34" s="3">
        <f>SUM(AG34:AJ34)</f>
        <v>302</v>
      </c>
    </row>
    <row r="35" spans="1:37" ht="12.75" customHeight="1">
      <c r="A35" s="2" t="s">
        <v>75</v>
      </c>
      <c r="B35" s="2" t="s">
        <v>35</v>
      </c>
      <c r="C35" s="3">
        <v>107</v>
      </c>
      <c r="D35" s="3">
        <v>102</v>
      </c>
      <c r="E35" s="3">
        <v>58</v>
      </c>
      <c r="F35" s="3">
        <v>69</v>
      </c>
      <c r="G35" s="3">
        <f>SUM(C35:F35)</f>
        <v>336</v>
      </c>
      <c r="H35" s="3">
        <v>71</v>
      </c>
      <c r="I35" s="3">
        <v>55</v>
      </c>
      <c r="J35" s="3">
        <v>49</v>
      </c>
      <c r="K35" s="3">
        <v>50</v>
      </c>
      <c r="L35" s="3">
        <f>SUM(H35:K35)</f>
        <v>225</v>
      </c>
      <c r="M35" s="3">
        <v>49</v>
      </c>
      <c r="N35" s="3">
        <v>57</v>
      </c>
      <c r="O35" s="3">
        <v>52</v>
      </c>
      <c r="P35" s="3">
        <v>40</v>
      </c>
      <c r="Q35" s="3">
        <f>SUM(M35:P35)</f>
        <v>198</v>
      </c>
      <c r="R35" s="3">
        <v>48</v>
      </c>
      <c r="S35" s="3">
        <v>43</v>
      </c>
      <c r="T35" s="3">
        <v>39</v>
      </c>
      <c r="U35" s="3">
        <v>34</v>
      </c>
      <c r="V35" s="3">
        <f>SUM(R35:U35)</f>
        <v>164</v>
      </c>
      <c r="W35" s="3">
        <v>41</v>
      </c>
      <c r="X35" s="3">
        <v>32</v>
      </c>
      <c r="Y35" s="3">
        <v>31</v>
      </c>
      <c r="Z35" s="3">
        <v>29</v>
      </c>
      <c r="AA35" s="3">
        <f>SUM(W35:Z35)</f>
        <v>133</v>
      </c>
      <c r="AB35" s="3">
        <v>39</v>
      </c>
      <c r="AC35" s="3">
        <v>39</v>
      </c>
      <c r="AD35" s="3">
        <v>34</v>
      </c>
      <c r="AE35" s="3">
        <v>44</v>
      </c>
      <c r="AF35" s="3">
        <f>SUM(AB35:AE35)</f>
        <v>156</v>
      </c>
      <c r="AG35" s="3">
        <v>35</v>
      </c>
      <c r="AH35" s="3">
        <v>22</v>
      </c>
      <c r="AI35" s="3">
        <v>41</v>
      </c>
      <c r="AJ35" s="3">
        <v>42</v>
      </c>
      <c r="AK35" s="3">
        <f>SUM(AG35:AJ35)</f>
        <v>140</v>
      </c>
    </row>
    <row r="36" spans="1:37" ht="12.75" customHeight="1">
      <c r="A36" s="2" t="s">
        <v>76</v>
      </c>
      <c r="B36" s="2" t="s">
        <v>37</v>
      </c>
      <c r="C36" s="3">
        <v>0</v>
      </c>
      <c r="D36" s="3">
        <v>0</v>
      </c>
      <c r="E36" s="3">
        <v>1</v>
      </c>
      <c r="F36" s="3">
        <v>0</v>
      </c>
      <c r="G36" s="3">
        <f>SUM(C36:F36)</f>
        <v>1</v>
      </c>
      <c r="H36" s="3">
        <v>0</v>
      </c>
      <c r="I36" s="3">
        <v>1</v>
      </c>
      <c r="J36" s="3">
        <v>0</v>
      </c>
      <c r="K36" s="3">
        <v>1</v>
      </c>
      <c r="L36" s="3">
        <f>SUM(H36:K36)</f>
        <v>2</v>
      </c>
      <c r="M36" s="3">
        <v>0</v>
      </c>
      <c r="N36" s="3">
        <v>1</v>
      </c>
      <c r="O36" s="3">
        <v>0</v>
      </c>
      <c r="P36" s="3">
        <v>0</v>
      </c>
      <c r="Q36" s="3">
        <f>SUM(M36:P36)</f>
        <v>1</v>
      </c>
      <c r="R36" s="3">
        <v>0</v>
      </c>
      <c r="S36" s="3">
        <v>0</v>
      </c>
      <c r="T36" s="3">
        <v>1</v>
      </c>
      <c r="U36" s="3">
        <v>0</v>
      </c>
      <c r="V36" s="3">
        <f>SUM(R36:U36)</f>
        <v>1</v>
      </c>
      <c r="W36" s="3">
        <v>2</v>
      </c>
      <c r="X36" s="3">
        <v>0</v>
      </c>
      <c r="Y36" s="3">
        <v>0</v>
      </c>
      <c r="Z36" s="3">
        <v>3</v>
      </c>
      <c r="AA36" s="3">
        <f>SUM(W36:Z36)</f>
        <v>5</v>
      </c>
      <c r="AB36" s="3">
        <v>1</v>
      </c>
      <c r="AC36" s="3">
        <v>0</v>
      </c>
      <c r="AD36" s="3">
        <v>0</v>
      </c>
      <c r="AE36" s="3">
        <v>0</v>
      </c>
      <c r="AF36" s="3">
        <f>SUM(AB36:AE36)</f>
        <v>1</v>
      </c>
      <c r="AG36" s="3">
        <v>2</v>
      </c>
      <c r="AH36" s="3">
        <v>0</v>
      </c>
      <c r="AI36" s="3">
        <v>1</v>
      </c>
      <c r="AJ36" s="3">
        <v>1</v>
      </c>
      <c r="AK36" s="3">
        <f>SUM(AG36:AJ36)</f>
        <v>4</v>
      </c>
    </row>
    <row r="37" spans="1:37" ht="12.75" customHeight="1">
      <c r="A37" s="2" t="s">
        <v>77</v>
      </c>
      <c r="B37" s="2" t="s">
        <v>39</v>
      </c>
      <c r="C37" s="3">
        <v>2</v>
      </c>
      <c r="D37" s="3">
        <v>2</v>
      </c>
      <c r="E37" s="3">
        <v>7</v>
      </c>
      <c r="F37" s="3">
        <v>8</v>
      </c>
      <c r="G37" s="3">
        <f>SUM(C37:F37)</f>
        <v>19</v>
      </c>
      <c r="H37" s="3">
        <v>2</v>
      </c>
      <c r="I37" s="3">
        <v>4</v>
      </c>
      <c r="J37" s="3">
        <v>4</v>
      </c>
      <c r="K37" s="3">
        <v>4</v>
      </c>
      <c r="L37" s="3">
        <f>SUM(H37:K37)</f>
        <v>14</v>
      </c>
      <c r="M37" s="3">
        <v>3</v>
      </c>
      <c r="N37" s="3">
        <v>0</v>
      </c>
      <c r="O37" s="3">
        <v>2</v>
      </c>
      <c r="P37" s="3">
        <v>4</v>
      </c>
      <c r="Q37" s="3">
        <f>SUM(M37:P37)</f>
        <v>9</v>
      </c>
      <c r="R37" s="3">
        <v>9</v>
      </c>
      <c r="S37" s="3">
        <v>2</v>
      </c>
      <c r="T37" s="3">
        <v>1</v>
      </c>
      <c r="U37" s="3">
        <v>3</v>
      </c>
      <c r="V37" s="3">
        <f>SUM(R37:U37)</f>
        <v>15</v>
      </c>
      <c r="W37" s="3">
        <v>5</v>
      </c>
      <c r="X37" s="3">
        <v>1</v>
      </c>
      <c r="Y37" s="3">
        <v>2</v>
      </c>
      <c r="Z37" s="3">
        <v>4</v>
      </c>
      <c r="AA37" s="3">
        <f>SUM(W37:Z37)</f>
        <v>12</v>
      </c>
      <c r="AB37" s="3">
        <v>1</v>
      </c>
      <c r="AC37" s="3">
        <v>2</v>
      </c>
      <c r="AD37" s="3">
        <v>2</v>
      </c>
      <c r="AE37" s="3">
        <v>3</v>
      </c>
      <c r="AF37" s="3">
        <f>SUM(AB37:AE37)</f>
        <v>8</v>
      </c>
      <c r="AG37" s="3">
        <v>8</v>
      </c>
      <c r="AH37" s="3">
        <v>0</v>
      </c>
      <c r="AI37" s="3">
        <v>4</v>
      </c>
      <c r="AJ37" s="3">
        <v>2</v>
      </c>
      <c r="AK37" s="3">
        <f>SUM(AG37:AJ37)</f>
        <v>14</v>
      </c>
    </row>
    <row r="38" spans="1:37" ht="12.75" customHeight="1">
      <c r="A38" s="2" t="s">
        <v>78</v>
      </c>
      <c r="B38" s="2" t="s">
        <v>41</v>
      </c>
      <c r="C38" s="3">
        <v>115</v>
      </c>
      <c r="D38" s="3">
        <v>87</v>
      </c>
      <c r="E38" s="3">
        <v>84</v>
      </c>
      <c r="F38" s="3">
        <v>81</v>
      </c>
      <c r="G38" s="3">
        <f>SUM(C38:F38)</f>
        <v>367</v>
      </c>
      <c r="H38" s="3">
        <v>64</v>
      </c>
      <c r="I38" s="3">
        <v>81</v>
      </c>
      <c r="J38" s="3">
        <v>63</v>
      </c>
      <c r="K38" s="3">
        <v>81</v>
      </c>
      <c r="L38" s="3">
        <f>SUM(H38:K38)</f>
        <v>289</v>
      </c>
      <c r="M38" s="3">
        <v>79</v>
      </c>
      <c r="N38" s="3">
        <v>89</v>
      </c>
      <c r="O38" s="3">
        <v>109</v>
      </c>
      <c r="P38" s="3">
        <v>101</v>
      </c>
      <c r="Q38" s="3">
        <f>SUM(M38:P38)</f>
        <v>378</v>
      </c>
      <c r="R38" s="3">
        <v>94</v>
      </c>
      <c r="S38" s="3">
        <v>91</v>
      </c>
      <c r="T38" s="3">
        <v>83</v>
      </c>
      <c r="U38" s="3">
        <v>132</v>
      </c>
      <c r="V38" s="3">
        <f>SUM(R38:U38)</f>
        <v>400</v>
      </c>
      <c r="W38" s="3">
        <v>85</v>
      </c>
      <c r="X38" s="3">
        <v>69</v>
      </c>
      <c r="Y38" s="3">
        <v>73</v>
      </c>
      <c r="Z38" s="3">
        <v>111</v>
      </c>
      <c r="AA38" s="3">
        <f>SUM(W38:Z38)</f>
        <v>338</v>
      </c>
      <c r="AB38" s="3">
        <v>68</v>
      </c>
      <c r="AC38" s="3">
        <v>107</v>
      </c>
      <c r="AD38" s="3">
        <v>94</v>
      </c>
      <c r="AE38" s="3">
        <v>102</v>
      </c>
      <c r="AF38" s="3">
        <f>SUM(AB38:AE38)</f>
        <v>371</v>
      </c>
      <c r="AG38" s="3">
        <v>68</v>
      </c>
      <c r="AH38" s="3">
        <v>88</v>
      </c>
      <c r="AI38" s="3">
        <v>96</v>
      </c>
      <c r="AJ38" s="3">
        <v>71</v>
      </c>
      <c r="AK38" s="3">
        <f>SUM(AG38:AJ38)</f>
        <v>323</v>
      </c>
    </row>
    <row r="39" spans="1:37" ht="12.75" customHeight="1">
      <c r="A39" s="2" t="s">
        <v>79</v>
      </c>
      <c r="B39" s="2" t="s">
        <v>43</v>
      </c>
      <c r="C39" s="3">
        <v>201</v>
      </c>
      <c r="D39" s="3">
        <v>270</v>
      </c>
      <c r="E39" s="3">
        <v>294</v>
      </c>
      <c r="F39" s="3">
        <v>255</v>
      </c>
      <c r="G39" s="3">
        <f>SUM(C39:F39)</f>
        <v>1020</v>
      </c>
      <c r="H39" s="3">
        <v>235</v>
      </c>
      <c r="I39" s="3">
        <v>268</v>
      </c>
      <c r="J39" s="3">
        <v>232</v>
      </c>
      <c r="K39" s="3">
        <v>217</v>
      </c>
      <c r="L39" s="3">
        <f>SUM(H39:K39)</f>
        <v>952</v>
      </c>
      <c r="M39" s="3">
        <v>228</v>
      </c>
      <c r="N39" s="3">
        <v>212</v>
      </c>
      <c r="O39" s="3">
        <v>241</v>
      </c>
      <c r="P39" s="3">
        <v>219</v>
      </c>
      <c r="Q39" s="3">
        <f>SUM(M39:P39)</f>
        <v>900</v>
      </c>
      <c r="R39" s="3">
        <v>195</v>
      </c>
      <c r="S39" s="3">
        <v>197</v>
      </c>
      <c r="T39" s="3">
        <v>230</v>
      </c>
      <c r="U39" s="3">
        <v>218</v>
      </c>
      <c r="V39" s="3">
        <f>SUM(R39:U39)</f>
        <v>840</v>
      </c>
      <c r="W39" s="3">
        <v>231</v>
      </c>
      <c r="X39" s="3">
        <v>272</v>
      </c>
      <c r="Y39" s="3">
        <v>238</v>
      </c>
      <c r="Z39" s="3">
        <v>205</v>
      </c>
      <c r="AA39" s="3">
        <f>SUM(W39:Z39)</f>
        <v>946</v>
      </c>
      <c r="AB39" s="3">
        <v>194</v>
      </c>
      <c r="AC39" s="3">
        <v>197</v>
      </c>
      <c r="AD39" s="3">
        <v>200</v>
      </c>
      <c r="AE39" s="3">
        <v>206</v>
      </c>
      <c r="AF39" s="3">
        <f>SUM(AB39:AE39)</f>
        <v>797</v>
      </c>
      <c r="AG39" s="3">
        <v>148</v>
      </c>
      <c r="AH39" s="3">
        <v>160</v>
      </c>
      <c r="AI39" s="3">
        <v>176</v>
      </c>
      <c r="AJ39" s="3">
        <v>182</v>
      </c>
      <c r="AK39" s="3">
        <f>SUM(AG39:AJ39)</f>
        <v>666</v>
      </c>
    </row>
    <row r="40" spans="1:37" ht="12.75" customHeight="1">
      <c r="A40" s="2" t="s">
        <v>80</v>
      </c>
      <c r="B40" s="2" t="s">
        <v>45</v>
      </c>
      <c r="C40" s="3">
        <v>26</v>
      </c>
      <c r="D40" s="3">
        <v>30</v>
      </c>
      <c r="E40" s="3">
        <v>26</v>
      </c>
      <c r="F40" s="3">
        <v>17</v>
      </c>
      <c r="G40" s="3">
        <f>SUM(C40:F40)</f>
        <v>99</v>
      </c>
      <c r="H40" s="3">
        <v>32</v>
      </c>
      <c r="I40" s="3">
        <v>34</v>
      </c>
      <c r="J40" s="3">
        <v>23</v>
      </c>
      <c r="K40" s="3">
        <v>14</v>
      </c>
      <c r="L40" s="3">
        <f>SUM(H40:K40)</f>
        <v>103</v>
      </c>
      <c r="M40" s="3">
        <v>26</v>
      </c>
      <c r="N40" s="3">
        <v>21</v>
      </c>
      <c r="O40" s="3">
        <v>29</v>
      </c>
      <c r="P40" s="3">
        <v>29</v>
      </c>
      <c r="Q40" s="3">
        <f>SUM(M40:P40)</f>
        <v>105</v>
      </c>
      <c r="R40" s="3">
        <v>16</v>
      </c>
      <c r="S40" s="3">
        <v>19</v>
      </c>
      <c r="T40" s="3">
        <v>30</v>
      </c>
      <c r="U40" s="3">
        <v>22</v>
      </c>
      <c r="V40" s="3">
        <f>SUM(R40:U40)</f>
        <v>87</v>
      </c>
      <c r="W40" s="3">
        <v>18</v>
      </c>
      <c r="X40" s="3">
        <v>22</v>
      </c>
      <c r="Y40" s="3">
        <v>22</v>
      </c>
      <c r="Z40" s="3">
        <v>24</v>
      </c>
      <c r="AA40" s="3">
        <f>SUM(W40:Z40)</f>
        <v>86</v>
      </c>
      <c r="AB40" s="3">
        <v>23</v>
      </c>
      <c r="AC40" s="3">
        <v>22</v>
      </c>
      <c r="AD40" s="3">
        <v>21</v>
      </c>
      <c r="AE40" s="3">
        <v>15</v>
      </c>
      <c r="AF40" s="3">
        <f>SUM(AB40:AE40)</f>
        <v>81</v>
      </c>
      <c r="AG40" s="3">
        <v>19</v>
      </c>
      <c r="AH40" s="3">
        <v>21</v>
      </c>
      <c r="AI40" s="3">
        <v>34</v>
      </c>
      <c r="AJ40" s="3">
        <v>25</v>
      </c>
      <c r="AK40" s="3">
        <f>SUM(AG40:AJ40)</f>
        <v>99</v>
      </c>
    </row>
    <row r="41" spans="1:37" ht="12.75" customHeight="1">
      <c r="A41" s="2" t="s">
        <v>81</v>
      </c>
      <c r="B41" s="2" t="s">
        <v>47</v>
      </c>
      <c r="C41" s="3">
        <v>54</v>
      </c>
      <c r="D41" s="3">
        <v>55</v>
      </c>
      <c r="E41" s="3">
        <v>56</v>
      </c>
      <c r="F41" s="3">
        <v>53</v>
      </c>
      <c r="G41" s="3">
        <f>SUM(C41:F41)</f>
        <v>218</v>
      </c>
      <c r="H41" s="3">
        <v>41</v>
      </c>
      <c r="I41" s="3">
        <v>48</v>
      </c>
      <c r="J41" s="3">
        <v>55</v>
      </c>
      <c r="K41" s="3">
        <v>47</v>
      </c>
      <c r="L41" s="3">
        <f>SUM(H41:K41)</f>
        <v>191</v>
      </c>
      <c r="M41" s="3">
        <v>48</v>
      </c>
      <c r="N41" s="3">
        <v>68</v>
      </c>
      <c r="O41" s="3">
        <v>96</v>
      </c>
      <c r="P41" s="3">
        <v>73</v>
      </c>
      <c r="Q41" s="3">
        <f>SUM(M41:P41)</f>
        <v>285</v>
      </c>
      <c r="R41" s="3">
        <v>57</v>
      </c>
      <c r="S41" s="3">
        <v>63</v>
      </c>
      <c r="T41" s="3">
        <v>47</v>
      </c>
      <c r="U41" s="3">
        <v>59</v>
      </c>
      <c r="V41" s="3">
        <f>SUM(R41:U41)</f>
        <v>226</v>
      </c>
      <c r="W41" s="3">
        <v>44</v>
      </c>
      <c r="X41" s="3">
        <v>65</v>
      </c>
      <c r="Y41" s="3">
        <v>51</v>
      </c>
      <c r="Z41" s="3">
        <v>42</v>
      </c>
      <c r="AA41" s="3">
        <f>SUM(W41:Z41)</f>
        <v>202</v>
      </c>
      <c r="AB41" s="3">
        <v>45</v>
      </c>
      <c r="AC41" s="3">
        <v>36</v>
      </c>
      <c r="AD41" s="3">
        <v>44</v>
      </c>
      <c r="AE41" s="3">
        <v>53</v>
      </c>
      <c r="AF41" s="3">
        <f>SUM(AB41:AE41)</f>
        <v>178</v>
      </c>
      <c r="AG41" s="3">
        <v>48</v>
      </c>
      <c r="AH41" s="3">
        <v>35</v>
      </c>
      <c r="AI41" s="3">
        <v>35</v>
      </c>
      <c r="AJ41" s="3">
        <v>39</v>
      </c>
      <c r="AK41" s="3">
        <f>SUM(AG41:AJ41)</f>
        <v>157</v>
      </c>
    </row>
    <row r="42" spans="1:37" ht="12.75" customHeight="1">
      <c r="A42" s="2" t="s">
        <v>82</v>
      </c>
      <c r="B42" s="2" t="s">
        <v>49</v>
      </c>
      <c r="C42" s="3">
        <v>15</v>
      </c>
      <c r="D42" s="3">
        <v>13</v>
      </c>
      <c r="E42" s="3">
        <v>6</v>
      </c>
      <c r="F42" s="3">
        <v>23</v>
      </c>
      <c r="G42" s="3">
        <f>SUM(C42:F42)</f>
        <v>57</v>
      </c>
      <c r="H42" s="3">
        <v>13</v>
      </c>
      <c r="I42" s="3">
        <v>16</v>
      </c>
      <c r="J42" s="3">
        <v>14</v>
      </c>
      <c r="K42" s="3">
        <v>36</v>
      </c>
      <c r="L42" s="3">
        <f>SUM(H42:K42)</f>
        <v>79</v>
      </c>
      <c r="M42" s="3">
        <v>12</v>
      </c>
      <c r="N42" s="3">
        <v>11</v>
      </c>
      <c r="O42" s="3">
        <v>17</v>
      </c>
      <c r="P42" s="3">
        <v>16</v>
      </c>
      <c r="Q42" s="3">
        <f>SUM(M42:P42)</f>
        <v>56</v>
      </c>
      <c r="R42" s="3">
        <v>12</v>
      </c>
      <c r="S42" s="3">
        <v>10</v>
      </c>
      <c r="T42" s="3">
        <v>6</v>
      </c>
      <c r="U42" s="3">
        <v>17</v>
      </c>
      <c r="V42" s="3">
        <f>SUM(R42:U42)</f>
        <v>45</v>
      </c>
      <c r="W42" s="3">
        <v>4</v>
      </c>
      <c r="X42" s="3">
        <v>16</v>
      </c>
      <c r="Y42" s="3">
        <v>11</v>
      </c>
      <c r="Z42" s="3">
        <v>26</v>
      </c>
      <c r="AA42" s="3">
        <f>SUM(W42:Z42)</f>
        <v>57</v>
      </c>
      <c r="AB42" s="3">
        <v>7</v>
      </c>
      <c r="AC42" s="3">
        <v>15</v>
      </c>
      <c r="AD42" s="3">
        <v>18</v>
      </c>
      <c r="AE42" s="3">
        <v>16</v>
      </c>
      <c r="AF42" s="3">
        <f>SUM(AB42:AE42)</f>
        <v>56</v>
      </c>
      <c r="AG42" s="3">
        <v>6</v>
      </c>
      <c r="AH42" s="3">
        <v>7</v>
      </c>
      <c r="AI42" s="3">
        <v>9</v>
      </c>
      <c r="AJ42" s="3">
        <v>20</v>
      </c>
      <c r="AK42" s="3">
        <f>SUM(AG42:AJ42)</f>
        <v>42</v>
      </c>
    </row>
    <row r="43" spans="1:37" ht="12.75" customHeight="1">
      <c r="A43" s="2" t="s">
        <v>83</v>
      </c>
      <c r="B43" s="2" t="s">
        <v>51</v>
      </c>
      <c r="C43" s="3">
        <v>179</v>
      </c>
      <c r="D43" s="3">
        <v>161</v>
      </c>
      <c r="E43" s="3">
        <v>211</v>
      </c>
      <c r="F43" s="3">
        <v>156</v>
      </c>
      <c r="G43" s="3">
        <f>SUM(C43:F43)</f>
        <v>707</v>
      </c>
      <c r="H43" s="3">
        <v>183</v>
      </c>
      <c r="I43" s="3">
        <v>162</v>
      </c>
      <c r="J43" s="3">
        <v>167</v>
      </c>
      <c r="K43" s="3">
        <v>174</v>
      </c>
      <c r="L43" s="3">
        <f>SUM(H43:K43)</f>
        <v>686</v>
      </c>
      <c r="M43" s="3">
        <v>178</v>
      </c>
      <c r="N43" s="3">
        <v>141</v>
      </c>
      <c r="O43" s="3">
        <v>114</v>
      </c>
      <c r="P43" s="3">
        <v>131</v>
      </c>
      <c r="Q43" s="3">
        <f>SUM(M43:P43)</f>
        <v>564</v>
      </c>
      <c r="R43" s="3">
        <v>119</v>
      </c>
      <c r="S43" s="3">
        <v>150</v>
      </c>
      <c r="T43" s="3">
        <v>120</v>
      </c>
      <c r="U43" s="3">
        <v>150</v>
      </c>
      <c r="V43" s="3">
        <f>SUM(R43:U43)</f>
        <v>539</v>
      </c>
      <c r="W43" s="3">
        <v>155</v>
      </c>
      <c r="X43" s="3">
        <v>137</v>
      </c>
      <c r="Y43" s="3">
        <v>110</v>
      </c>
      <c r="Z43" s="3">
        <v>137</v>
      </c>
      <c r="AA43" s="3">
        <f>SUM(W43:Z43)</f>
        <v>539</v>
      </c>
      <c r="AB43" s="3">
        <v>101</v>
      </c>
      <c r="AC43" s="3">
        <v>178</v>
      </c>
      <c r="AD43" s="3">
        <v>134</v>
      </c>
      <c r="AE43" s="3">
        <v>102</v>
      </c>
      <c r="AF43" s="3">
        <f>SUM(AB43:AE43)</f>
        <v>515</v>
      </c>
      <c r="AG43" s="3">
        <v>118</v>
      </c>
      <c r="AH43" s="3">
        <v>154</v>
      </c>
      <c r="AI43" s="3">
        <v>106</v>
      </c>
      <c r="AJ43" s="3">
        <v>132</v>
      </c>
      <c r="AK43" s="3">
        <f>SUM(AG43:AJ43)</f>
        <v>510</v>
      </c>
    </row>
    <row r="44" spans="1:37" ht="12.75" customHeight="1">
      <c r="A44" s="2" t="s">
        <v>84</v>
      </c>
      <c r="B44" s="2" t="s">
        <v>53</v>
      </c>
      <c r="C44" s="3">
        <v>221</v>
      </c>
      <c r="D44" s="3">
        <v>284</v>
      </c>
      <c r="E44" s="3">
        <v>322</v>
      </c>
      <c r="F44" s="3">
        <v>241</v>
      </c>
      <c r="G44" s="3">
        <f>SUM(C44:F44)</f>
        <v>1068</v>
      </c>
      <c r="H44" s="3">
        <v>225</v>
      </c>
      <c r="I44" s="3">
        <v>213</v>
      </c>
      <c r="J44" s="3">
        <v>232</v>
      </c>
      <c r="K44" s="3">
        <v>204</v>
      </c>
      <c r="L44" s="3">
        <f>SUM(H44:K44)</f>
        <v>874</v>
      </c>
      <c r="M44" s="3">
        <v>248</v>
      </c>
      <c r="N44" s="3">
        <v>180</v>
      </c>
      <c r="O44" s="3">
        <v>208</v>
      </c>
      <c r="P44" s="3">
        <v>207</v>
      </c>
      <c r="Q44" s="3">
        <f>SUM(M44:P44)</f>
        <v>843</v>
      </c>
      <c r="R44" s="3">
        <v>198</v>
      </c>
      <c r="S44" s="3">
        <v>186</v>
      </c>
      <c r="T44" s="3">
        <v>206</v>
      </c>
      <c r="U44" s="3">
        <v>219</v>
      </c>
      <c r="V44" s="3">
        <f>SUM(R44:U44)</f>
        <v>809</v>
      </c>
      <c r="W44" s="3">
        <v>186</v>
      </c>
      <c r="X44" s="3">
        <v>187</v>
      </c>
      <c r="Y44" s="3">
        <v>202</v>
      </c>
      <c r="Z44" s="3">
        <v>182</v>
      </c>
      <c r="AA44" s="3">
        <f>SUM(W44:Z44)</f>
        <v>757</v>
      </c>
      <c r="AB44" s="3">
        <v>140</v>
      </c>
      <c r="AC44" s="3">
        <v>152</v>
      </c>
      <c r="AD44" s="3">
        <v>156</v>
      </c>
      <c r="AE44" s="3">
        <v>203</v>
      </c>
      <c r="AF44" s="3">
        <f>SUM(AB44:AE44)</f>
        <v>651</v>
      </c>
      <c r="AG44" s="3">
        <v>141</v>
      </c>
      <c r="AH44" s="3">
        <v>168</v>
      </c>
      <c r="AI44" s="3">
        <v>197</v>
      </c>
      <c r="AJ44" s="3">
        <v>169</v>
      </c>
      <c r="AK44" s="3">
        <f>SUM(AG44:AJ44)</f>
        <v>675</v>
      </c>
    </row>
    <row r="45" spans="1:37" ht="12.75" customHeight="1">
      <c r="A45" s="2" t="s">
        <v>85</v>
      </c>
      <c r="B45" s="2" t="s">
        <v>55</v>
      </c>
      <c r="C45" s="3">
        <v>29</v>
      </c>
      <c r="D45" s="3">
        <v>38</v>
      </c>
      <c r="E45" s="3">
        <v>31</v>
      </c>
      <c r="F45" s="3">
        <v>26</v>
      </c>
      <c r="G45" s="3">
        <f>SUM(C45:F45)</f>
        <v>124</v>
      </c>
      <c r="H45" s="3">
        <v>37</v>
      </c>
      <c r="I45" s="3">
        <v>30</v>
      </c>
      <c r="J45" s="3">
        <v>23</v>
      </c>
      <c r="K45" s="3">
        <v>26</v>
      </c>
      <c r="L45" s="3">
        <f>SUM(H45:K45)</f>
        <v>116</v>
      </c>
      <c r="M45" s="3">
        <v>20</v>
      </c>
      <c r="N45" s="3">
        <v>18</v>
      </c>
      <c r="O45" s="3">
        <v>22</v>
      </c>
      <c r="P45" s="3">
        <v>19</v>
      </c>
      <c r="Q45" s="3">
        <f>SUM(M45:P45)</f>
        <v>79</v>
      </c>
      <c r="R45" s="3">
        <v>8</v>
      </c>
      <c r="S45" s="3">
        <v>23</v>
      </c>
      <c r="T45" s="3">
        <v>22</v>
      </c>
      <c r="U45" s="3">
        <v>20</v>
      </c>
      <c r="V45" s="3">
        <f>SUM(R45:U45)</f>
        <v>73</v>
      </c>
      <c r="W45" s="3">
        <v>19</v>
      </c>
      <c r="X45" s="3">
        <v>28</v>
      </c>
      <c r="Y45" s="3">
        <v>32</v>
      </c>
      <c r="Z45" s="3">
        <v>23</v>
      </c>
      <c r="AA45" s="3">
        <f>SUM(W45:Z45)</f>
        <v>102</v>
      </c>
      <c r="AB45" s="3">
        <v>16</v>
      </c>
      <c r="AC45" s="3">
        <v>25</v>
      </c>
      <c r="AD45" s="3">
        <v>53</v>
      </c>
      <c r="AE45" s="3">
        <v>34</v>
      </c>
      <c r="AF45" s="3">
        <f>SUM(AB45:AE45)</f>
        <v>128</v>
      </c>
      <c r="AG45" s="3">
        <v>57</v>
      </c>
      <c r="AH45" s="3">
        <v>37</v>
      </c>
      <c r="AI45" s="3">
        <v>41</v>
      </c>
      <c r="AJ45" s="3">
        <v>41</v>
      </c>
      <c r="AK45" s="3">
        <f>SUM(AG45:AJ45)</f>
        <v>176</v>
      </c>
    </row>
    <row r="46" spans="1:37" ht="12.75" customHeight="1">
      <c r="A46" s="2" t="s">
        <v>86</v>
      </c>
      <c r="B46" s="2"/>
      <c r="C46" s="3">
        <v>1061</v>
      </c>
      <c r="D46" s="3">
        <v>1145</v>
      </c>
      <c r="E46" s="3">
        <v>1207</v>
      </c>
      <c r="F46" s="3">
        <v>1050</v>
      </c>
      <c r="G46" s="3">
        <f>SUM(C46:F46)</f>
        <v>4463</v>
      </c>
      <c r="H46" s="3">
        <v>1002</v>
      </c>
      <c r="I46" s="3">
        <v>1010</v>
      </c>
      <c r="J46" s="3">
        <v>948</v>
      </c>
      <c r="K46" s="3">
        <v>950</v>
      </c>
      <c r="L46" s="3">
        <f>SUM(H46:K46)</f>
        <v>3910</v>
      </c>
      <c r="M46" s="3">
        <v>981</v>
      </c>
      <c r="N46" s="3">
        <v>884</v>
      </c>
      <c r="O46" s="3">
        <v>972</v>
      </c>
      <c r="P46" s="3">
        <v>923</v>
      </c>
      <c r="Q46" s="3">
        <f>SUM(M46:P46)</f>
        <v>3760</v>
      </c>
      <c r="R46" s="3">
        <v>831</v>
      </c>
      <c r="S46" s="3">
        <v>872</v>
      </c>
      <c r="T46" s="3">
        <v>862</v>
      </c>
      <c r="U46" s="3">
        <v>958</v>
      </c>
      <c r="V46" s="3">
        <f>SUM(R46:U46)</f>
        <v>3523</v>
      </c>
      <c r="W46" s="3">
        <v>865</v>
      </c>
      <c r="X46" s="3">
        <v>925</v>
      </c>
      <c r="Y46" s="3">
        <v>838</v>
      </c>
      <c r="Z46" s="3">
        <v>852</v>
      </c>
      <c r="AA46" s="3">
        <f>SUM(W46:Z46)</f>
        <v>3480</v>
      </c>
      <c r="AB46" s="3">
        <v>701</v>
      </c>
      <c r="AC46" s="3">
        <v>859</v>
      </c>
      <c r="AD46" s="3">
        <v>856</v>
      </c>
      <c r="AE46" s="3">
        <v>867</v>
      </c>
      <c r="AF46" s="3">
        <f>SUM(AB46:AE46)</f>
        <v>3283</v>
      </c>
      <c r="AG46" s="3">
        <v>723</v>
      </c>
      <c r="AH46" s="3">
        <v>777</v>
      </c>
      <c r="AI46" s="3">
        <v>838</v>
      </c>
      <c r="AJ46" s="3">
        <v>813</v>
      </c>
      <c r="AK46" s="3">
        <f>SUM(AG46:AJ46)</f>
        <v>3151</v>
      </c>
    </row>
    <row r="47" spans="1:37" ht="12.75" customHeight="1">
      <c r="A47" s="2" t="s">
        <v>87</v>
      </c>
      <c r="B47" s="2" t="s">
        <v>29</v>
      </c>
      <c r="C47" s="3">
        <v>1</v>
      </c>
      <c r="D47" s="3">
        <v>0</v>
      </c>
      <c r="E47" s="3">
        <v>0</v>
      </c>
      <c r="F47" s="3">
        <v>0</v>
      </c>
      <c r="G47" s="3">
        <f>SUM(C47:F47)</f>
        <v>1</v>
      </c>
      <c r="H47" s="3">
        <v>2</v>
      </c>
      <c r="I47" s="3">
        <v>0</v>
      </c>
      <c r="J47" s="3">
        <v>0</v>
      </c>
      <c r="K47" s="3">
        <v>3</v>
      </c>
      <c r="L47" s="3">
        <f>SUM(H47:K47)</f>
        <v>5</v>
      </c>
      <c r="M47" s="3">
        <v>1</v>
      </c>
      <c r="N47" s="3">
        <v>0</v>
      </c>
      <c r="O47" s="3">
        <v>0</v>
      </c>
      <c r="P47" s="3">
        <v>1</v>
      </c>
      <c r="Q47" s="3">
        <f>SUM(M47:P47)</f>
        <v>2</v>
      </c>
      <c r="R47" s="3">
        <v>2</v>
      </c>
      <c r="S47" s="3">
        <v>0</v>
      </c>
      <c r="T47" s="3">
        <v>1</v>
      </c>
      <c r="U47" s="3">
        <v>0</v>
      </c>
      <c r="V47" s="3">
        <f>SUM(R47:U47)</f>
        <v>3</v>
      </c>
      <c r="W47" s="3">
        <v>1</v>
      </c>
      <c r="X47" s="3">
        <v>0</v>
      </c>
      <c r="Y47" s="3">
        <v>0</v>
      </c>
      <c r="Z47" s="3">
        <v>0</v>
      </c>
      <c r="AA47" s="3">
        <f>SUM(W47:Z47)</f>
        <v>1</v>
      </c>
      <c r="AB47" s="3">
        <v>2</v>
      </c>
      <c r="AC47" s="3">
        <v>0</v>
      </c>
      <c r="AD47" s="3">
        <v>0</v>
      </c>
      <c r="AE47" s="3">
        <v>0</v>
      </c>
      <c r="AF47" s="3">
        <f>SUM(AB47:AE47)</f>
        <v>2</v>
      </c>
      <c r="AG47" s="3">
        <v>0</v>
      </c>
      <c r="AH47" s="3">
        <v>0</v>
      </c>
      <c r="AI47" s="3">
        <v>3</v>
      </c>
      <c r="AJ47" s="3">
        <v>1</v>
      </c>
      <c r="AK47" s="3">
        <f>SUM(AG47:AJ47)</f>
        <v>4</v>
      </c>
    </row>
    <row r="48" spans="1:37" ht="12.75" customHeight="1">
      <c r="A48" s="2" t="s">
        <v>88</v>
      </c>
      <c r="B48" s="2" t="s">
        <v>31</v>
      </c>
      <c r="C48" s="3">
        <v>20</v>
      </c>
      <c r="D48" s="3">
        <v>57</v>
      </c>
      <c r="E48" s="3">
        <v>37</v>
      </c>
      <c r="F48" s="3">
        <v>17</v>
      </c>
      <c r="G48" s="3">
        <f>SUM(C48:F48)</f>
        <v>131</v>
      </c>
      <c r="H48" s="3">
        <v>18</v>
      </c>
      <c r="I48" s="3">
        <v>19</v>
      </c>
      <c r="J48" s="3">
        <v>27</v>
      </c>
      <c r="K48" s="3">
        <v>8</v>
      </c>
      <c r="L48" s="3">
        <f>SUM(H48:K48)</f>
        <v>72</v>
      </c>
      <c r="M48" s="3">
        <v>20</v>
      </c>
      <c r="N48" s="3">
        <v>13</v>
      </c>
      <c r="O48" s="3">
        <v>16</v>
      </c>
      <c r="P48" s="3">
        <v>17</v>
      </c>
      <c r="Q48" s="3">
        <f>SUM(M48:P48)</f>
        <v>66</v>
      </c>
      <c r="R48" s="3">
        <v>31</v>
      </c>
      <c r="S48" s="3">
        <v>21</v>
      </c>
      <c r="T48" s="3">
        <v>26</v>
      </c>
      <c r="U48" s="3">
        <v>26</v>
      </c>
      <c r="V48" s="3">
        <f>SUM(R48:U48)</f>
        <v>104</v>
      </c>
      <c r="W48" s="3">
        <v>11</v>
      </c>
      <c r="X48" s="3">
        <v>12</v>
      </c>
      <c r="Y48" s="3">
        <v>17</v>
      </c>
      <c r="Z48" s="3">
        <v>16</v>
      </c>
      <c r="AA48" s="3">
        <f>SUM(W48:Z48)</f>
        <v>56</v>
      </c>
      <c r="AB48" s="3">
        <v>13</v>
      </c>
      <c r="AC48" s="3">
        <v>11</v>
      </c>
      <c r="AD48" s="3">
        <v>13</v>
      </c>
      <c r="AE48" s="3">
        <v>16</v>
      </c>
      <c r="AF48" s="3">
        <f>SUM(AB48:AE48)</f>
        <v>53</v>
      </c>
      <c r="AG48" s="3">
        <v>15</v>
      </c>
      <c r="AH48" s="3">
        <v>18</v>
      </c>
      <c r="AI48" s="3">
        <v>15</v>
      </c>
      <c r="AJ48" s="3">
        <v>13</v>
      </c>
      <c r="AK48" s="3">
        <f>SUM(AG48:AJ48)</f>
        <v>61</v>
      </c>
    </row>
    <row r="49" spans="1:37" ht="12.75" customHeight="1">
      <c r="A49" s="2" t="s">
        <v>89</v>
      </c>
      <c r="B49" s="2" t="s">
        <v>33</v>
      </c>
      <c r="C49" s="3">
        <v>133</v>
      </c>
      <c r="D49" s="3">
        <v>144</v>
      </c>
      <c r="E49" s="3">
        <v>166</v>
      </c>
      <c r="F49" s="3">
        <v>123</v>
      </c>
      <c r="G49" s="3">
        <f>SUM(C49:F49)</f>
        <v>566</v>
      </c>
      <c r="H49" s="3">
        <v>147</v>
      </c>
      <c r="I49" s="3">
        <v>119</v>
      </c>
      <c r="J49" s="3">
        <v>135</v>
      </c>
      <c r="K49" s="3">
        <v>123</v>
      </c>
      <c r="L49" s="3">
        <f>SUM(H49:K49)</f>
        <v>524</v>
      </c>
      <c r="M49" s="3">
        <v>146</v>
      </c>
      <c r="N49" s="3">
        <v>136</v>
      </c>
      <c r="O49" s="3">
        <v>90</v>
      </c>
      <c r="P49" s="3">
        <v>108</v>
      </c>
      <c r="Q49" s="3">
        <f>SUM(M49:P49)</f>
        <v>480</v>
      </c>
      <c r="R49" s="3">
        <v>122</v>
      </c>
      <c r="S49" s="3">
        <v>143</v>
      </c>
      <c r="T49" s="3">
        <v>112</v>
      </c>
      <c r="U49" s="3">
        <v>129</v>
      </c>
      <c r="V49" s="3">
        <f>SUM(R49:U49)</f>
        <v>506</v>
      </c>
      <c r="W49" s="3">
        <v>126</v>
      </c>
      <c r="X49" s="3">
        <v>119</v>
      </c>
      <c r="Y49" s="3">
        <v>121</v>
      </c>
      <c r="Z49" s="3">
        <v>87</v>
      </c>
      <c r="AA49" s="3">
        <f>SUM(W49:Z49)</f>
        <v>453</v>
      </c>
      <c r="AB49" s="3">
        <v>122</v>
      </c>
      <c r="AC49" s="3">
        <v>140</v>
      </c>
      <c r="AD49" s="3">
        <v>110</v>
      </c>
      <c r="AE49" s="3">
        <v>151</v>
      </c>
      <c r="AF49" s="3">
        <f>SUM(AB49:AE49)</f>
        <v>523</v>
      </c>
      <c r="AG49" s="3">
        <v>108</v>
      </c>
      <c r="AH49" s="3">
        <v>148</v>
      </c>
      <c r="AI49" s="3">
        <v>125</v>
      </c>
      <c r="AJ49" s="3">
        <v>129</v>
      </c>
      <c r="AK49" s="3">
        <f>SUM(AG49:AJ49)</f>
        <v>510</v>
      </c>
    </row>
    <row r="50" spans="1:37" ht="12.75" customHeight="1">
      <c r="A50" s="2" t="s">
        <v>90</v>
      </c>
      <c r="B50" s="2" t="s">
        <v>35</v>
      </c>
      <c r="C50" s="3">
        <v>155</v>
      </c>
      <c r="D50" s="3">
        <v>145</v>
      </c>
      <c r="E50" s="3">
        <v>154</v>
      </c>
      <c r="F50" s="3">
        <v>134</v>
      </c>
      <c r="G50" s="3">
        <f>SUM(C50:F50)</f>
        <v>588</v>
      </c>
      <c r="H50" s="3">
        <v>114</v>
      </c>
      <c r="I50" s="3">
        <v>99</v>
      </c>
      <c r="J50" s="3">
        <v>95</v>
      </c>
      <c r="K50" s="3">
        <v>83</v>
      </c>
      <c r="L50" s="3">
        <f>SUM(H50:K50)</f>
        <v>391</v>
      </c>
      <c r="M50" s="3">
        <v>80</v>
      </c>
      <c r="N50" s="3">
        <v>68</v>
      </c>
      <c r="O50" s="3">
        <v>81</v>
      </c>
      <c r="P50" s="3">
        <v>78</v>
      </c>
      <c r="Q50" s="3">
        <f>SUM(M50:P50)</f>
        <v>307</v>
      </c>
      <c r="R50" s="3">
        <v>57</v>
      </c>
      <c r="S50" s="3">
        <v>44</v>
      </c>
      <c r="T50" s="3">
        <v>70</v>
      </c>
      <c r="U50" s="3">
        <v>53</v>
      </c>
      <c r="V50" s="3">
        <f>SUM(R50:U50)</f>
        <v>224</v>
      </c>
      <c r="W50" s="3">
        <v>50</v>
      </c>
      <c r="X50" s="3">
        <v>43</v>
      </c>
      <c r="Y50" s="3">
        <v>33</v>
      </c>
      <c r="Z50" s="3">
        <v>38</v>
      </c>
      <c r="AA50" s="3">
        <f>SUM(W50:Z50)</f>
        <v>164</v>
      </c>
      <c r="AB50" s="3">
        <v>44</v>
      </c>
      <c r="AC50" s="3">
        <v>50</v>
      </c>
      <c r="AD50" s="3">
        <v>39</v>
      </c>
      <c r="AE50" s="3">
        <v>50</v>
      </c>
      <c r="AF50" s="3">
        <f>SUM(AB50:AE50)</f>
        <v>183</v>
      </c>
      <c r="AG50" s="3">
        <v>32</v>
      </c>
      <c r="AH50" s="3">
        <v>36</v>
      </c>
      <c r="AI50" s="3">
        <v>40</v>
      </c>
      <c r="AJ50" s="3">
        <v>52</v>
      </c>
      <c r="AK50" s="3">
        <f>SUM(AG50:AJ50)</f>
        <v>160</v>
      </c>
    </row>
    <row r="51" spans="1:37" ht="12.75" customHeight="1">
      <c r="A51" s="2" t="s">
        <v>91</v>
      </c>
      <c r="B51" s="2" t="s">
        <v>37</v>
      </c>
      <c r="C51" s="3">
        <v>1</v>
      </c>
      <c r="D51" s="3">
        <v>1</v>
      </c>
      <c r="E51" s="3">
        <v>0</v>
      </c>
      <c r="F51" s="3">
        <v>1</v>
      </c>
      <c r="G51" s="3">
        <f>SUM(C51:F51)</f>
        <v>3</v>
      </c>
      <c r="H51" s="3">
        <v>2</v>
      </c>
      <c r="I51" s="3">
        <v>2</v>
      </c>
      <c r="J51" s="3">
        <v>2</v>
      </c>
      <c r="K51" s="3">
        <v>3</v>
      </c>
      <c r="L51" s="3">
        <f>SUM(H51:K51)</f>
        <v>9</v>
      </c>
      <c r="M51" s="3">
        <v>0</v>
      </c>
      <c r="N51" s="3">
        <v>1</v>
      </c>
      <c r="O51" s="3">
        <v>4</v>
      </c>
      <c r="P51" s="3">
        <v>2</v>
      </c>
      <c r="Q51" s="3">
        <f>SUM(M51:P51)</f>
        <v>7</v>
      </c>
      <c r="R51" s="3">
        <v>0</v>
      </c>
      <c r="S51" s="3">
        <v>0</v>
      </c>
      <c r="T51" s="3">
        <v>1</v>
      </c>
      <c r="U51" s="3">
        <v>2</v>
      </c>
      <c r="V51" s="3">
        <f>SUM(R51:U51)</f>
        <v>3</v>
      </c>
      <c r="W51" s="3">
        <v>0</v>
      </c>
      <c r="X51" s="3">
        <v>0</v>
      </c>
      <c r="Y51" s="3">
        <v>1</v>
      </c>
      <c r="Z51" s="3">
        <v>1</v>
      </c>
      <c r="AA51" s="3">
        <f>SUM(W51:Z51)</f>
        <v>2</v>
      </c>
      <c r="AB51" s="3">
        <v>0</v>
      </c>
      <c r="AC51" s="3">
        <v>0</v>
      </c>
      <c r="AD51" s="3">
        <v>2</v>
      </c>
      <c r="AE51" s="3">
        <v>0</v>
      </c>
      <c r="AF51" s="3">
        <f>SUM(AB51:AE51)</f>
        <v>2</v>
      </c>
      <c r="AG51" s="3">
        <v>2</v>
      </c>
      <c r="AH51" s="3">
        <v>2</v>
      </c>
      <c r="AI51" s="3">
        <v>1</v>
      </c>
      <c r="AJ51" s="3">
        <v>1</v>
      </c>
      <c r="AK51" s="3">
        <f>SUM(AG51:AJ51)</f>
        <v>6</v>
      </c>
    </row>
    <row r="52" spans="1:37" ht="12.75" customHeight="1">
      <c r="A52" s="2" t="s">
        <v>92</v>
      </c>
      <c r="B52" s="2" t="s">
        <v>39</v>
      </c>
      <c r="C52" s="3">
        <v>17</v>
      </c>
      <c r="D52" s="3">
        <v>10</v>
      </c>
      <c r="E52" s="3">
        <v>12</v>
      </c>
      <c r="F52" s="3">
        <v>12</v>
      </c>
      <c r="G52" s="3">
        <f>SUM(C52:F52)</f>
        <v>51</v>
      </c>
      <c r="H52" s="3">
        <v>27</v>
      </c>
      <c r="I52" s="3">
        <v>20</v>
      </c>
      <c r="J52" s="3">
        <v>17</v>
      </c>
      <c r="K52" s="3">
        <v>31</v>
      </c>
      <c r="L52" s="3">
        <f>SUM(H52:K52)</f>
        <v>95</v>
      </c>
      <c r="M52" s="3">
        <v>20</v>
      </c>
      <c r="N52" s="3">
        <v>8</v>
      </c>
      <c r="O52" s="3">
        <v>16</v>
      </c>
      <c r="P52" s="3">
        <v>19</v>
      </c>
      <c r="Q52" s="3">
        <f>SUM(M52:P52)</f>
        <v>63</v>
      </c>
      <c r="R52" s="3">
        <v>21</v>
      </c>
      <c r="S52" s="3">
        <v>32</v>
      </c>
      <c r="T52" s="3">
        <v>21</v>
      </c>
      <c r="U52" s="3">
        <v>23</v>
      </c>
      <c r="V52" s="3">
        <f>SUM(R52:U52)</f>
        <v>97</v>
      </c>
      <c r="W52" s="3">
        <v>23</v>
      </c>
      <c r="X52" s="3">
        <v>19</v>
      </c>
      <c r="Y52" s="3">
        <v>15</v>
      </c>
      <c r="Z52" s="3">
        <v>16</v>
      </c>
      <c r="AA52" s="3">
        <f>SUM(W52:Z52)</f>
        <v>73</v>
      </c>
      <c r="AB52" s="3">
        <v>18</v>
      </c>
      <c r="AC52" s="3">
        <v>11</v>
      </c>
      <c r="AD52" s="3">
        <v>12</v>
      </c>
      <c r="AE52" s="3">
        <v>24</v>
      </c>
      <c r="AF52" s="3">
        <f>SUM(AB52:AE52)</f>
        <v>65</v>
      </c>
      <c r="AG52" s="3">
        <v>30</v>
      </c>
      <c r="AH52" s="3">
        <v>22</v>
      </c>
      <c r="AI52" s="3">
        <v>21</v>
      </c>
      <c r="AJ52" s="3">
        <v>13</v>
      </c>
      <c r="AK52" s="3">
        <f>SUM(AG52:AJ52)</f>
        <v>86</v>
      </c>
    </row>
    <row r="53" spans="1:37" ht="12.75" customHeight="1">
      <c r="A53" s="2" t="s">
        <v>93</v>
      </c>
      <c r="B53" s="2" t="s">
        <v>41</v>
      </c>
      <c r="C53" s="3">
        <v>207</v>
      </c>
      <c r="D53" s="3">
        <v>236</v>
      </c>
      <c r="E53" s="3">
        <v>232</v>
      </c>
      <c r="F53" s="3">
        <v>238</v>
      </c>
      <c r="G53" s="3">
        <f>SUM(C53:F53)</f>
        <v>913</v>
      </c>
      <c r="H53" s="3">
        <v>228</v>
      </c>
      <c r="I53" s="3">
        <v>251</v>
      </c>
      <c r="J53" s="3">
        <v>223</v>
      </c>
      <c r="K53" s="3">
        <v>211</v>
      </c>
      <c r="L53" s="3">
        <f>SUM(H53:K53)</f>
        <v>913</v>
      </c>
      <c r="M53" s="3">
        <v>195</v>
      </c>
      <c r="N53" s="3">
        <v>202</v>
      </c>
      <c r="O53" s="3">
        <v>264</v>
      </c>
      <c r="P53" s="3">
        <v>269</v>
      </c>
      <c r="Q53" s="3">
        <f>SUM(M53:P53)</f>
        <v>930</v>
      </c>
      <c r="R53" s="3">
        <v>364</v>
      </c>
      <c r="S53" s="3">
        <v>257</v>
      </c>
      <c r="T53" s="3">
        <v>263</v>
      </c>
      <c r="U53" s="3">
        <v>280</v>
      </c>
      <c r="V53" s="3">
        <f>SUM(R53:U53)</f>
        <v>1164</v>
      </c>
      <c r="W53" s="3">
        <v>263</v>
      </c>
      <c r="X53" s="3">
        <v>283</v>
      </c>
      <c r="Y53" s="3">
        <v>280</v>
      </c>
      <c r="Z53" s="3">
        <v>323</v>
      </c>
      <c r="AA53" s="3">
        <f>SUM(W53:Z53)</f>
        <v>1149</v>
      </c>
      <c r="AB53" s="3">
        <v>285</v>
      </c>
      <c r="AC53" s="3">
        <v>245</v>
      </c>
      <c r="AD53" s="3">
        <v>269</v>
      </c>
      <c r="AE53" s="3">
        <v>271</v>
      </c>
      <c r="AF53" s="3">
        <f>SUM(AB53:AE53)</f>
        <v>1070</v>
      </c>
      <c r="AG53" s="3">
        <v>295</v>
      </c>
      <c r="AH53" s="3">
        <v>296</v>
      </c>
      <c r="AI53" s="3">
        <v>267</v>
      </c>
      <c r="AJ53" s="3">
        <v>205</v>
      </c>
      <c r="AK53" s="3">
        <f>SUM(AG53:AJ53)</f>
        <v>1063</v>
      </c>
    </row>
    <row r="54" spans="1:37" ht="12.75" customHeight="1">
      <c r="A54" s="2" t="s">
        <v>94</v>
      </c>
      <c r="B54" s="2" t="s">
        <v>43</v>
      </c>
      <c r="C54" s="3">
        <v>513</v>
      </c>
      <c r="D54" s="3">
        <v>636</v>
      </c>
      <c r="E54" s="3">
        <v>609</v>
      </c>
      <c r="F54" s="3">
        <v>511</v>
      </c>
      <c r="G54" s="3">
        <f>SUM(C54:F54)</f>
        <v>2269</v>
      </c>
      <c r="H54" s="3">
        <v>564</v>
      </c>
      <c r="I54" s="3">
        <v>648</v>
      </c>
      <c r="J54" s="3">
        <v>592</v>
      </c>
      <c r="K54" s="3">
        <v>488</v>
      </c>
      <c r="L54" s="3">
        <f>SUM(H54:K54)</f>
        <v>2292</v>
      </c>
      <c r="M54" s="3">
        <v>579</v>
      </c>
      <c r="N54" s="3">
        <v>541</v>
      </c>
      <c r="O54" s="3">
        <v>476</v>
      </c>
      <c r="P54" s="3">
        <v>443</v>
      </c>
      <c r="Q54" s="3">
        <f>SUM(M54:P54)</f>
        <v>2039</v>
      </c>
      <c r="R54" s="3">
        <v>507</v>
      </c>
      <c r="S54" s="3">
        <v>543</v>
      </c>
      <c r="T54" s="3">
        <v>546</v>
      </c>
      <c r="U54" s="3">
        <v>453</v>
      </c>
      <c r="V54" s="3">
        <f>SUM(R54:U54)</f>
        <v>2049</v>
      </c>
      <c r="W54" s="3">
        <v>458</v>
      </c>
      <c r="X54" s="3">
        <v>511</v>
      </c>
      <c r="Y54" s="3">
        <v>618</v>
      </c>
      <c r="Z54" s="3">
        <v>468</v>
      </c>
      <c r="AA54" s="3">
        <f>SUM(W54:Z54)</f>
        <v>2055</v>
      </c>
      <c r="AB54" s="3">
        <v>480</v>
      </c>
      <c r="AC54" s="3">
        <v>514</v>
      </c>
      <c r="AD54" s="3">
        <v>545</v>
      </c>
      <c r="AE54" s="3">
        <v>588</v>
      </c>
      <c r="AF54" s="3">
        <f>SUM(AB54:AE54)</f>
        <v>2127</v>
      </c>
      <c r="AG54" s="3">
        <v>590</v>
      </c>
      <c r="AH54" s="3">
        <v>630</v>
      </c>
      <c r="AI54" s="3">
        <v>596</v>
      </c>
      <c r="AJ54" s="3">
        <v>526</v>
      </c>
      <c r="AK54" s="3">
        <f>SUM(AG54:AJ54)</f>
        <v>2342</v>
      </c>
    </row>
    <row r="55" spans="1:37" ht="12.75" customHeight="1">
      <c r="A55" s="2" t="s">
        <v>95</v>
      </c>
      <c r="B55" s="2" t="s">
        <v>45</v>
      </c>
      <c r="C55" s="3">
        <v>41</v>
      </c>
      <c r="D55" s="3">
        <v>43</v>
      </c>
      <c r="E55" s="3">
        <v>39</v>
      </c>
      <c r="F55" s="3">
        <v>34</v>
      </c>
      <c r="G55" s="3">
        <f>SUM(C55:F55)</f>
        <v>157</v>
      </c>
      <c r="H55" s="3">
        <v>34</v>
      </c>
      <c r="I55" s="3">
        <v>58</v>
      </c>
      <c r="J55" s="3">
        <v>41</v>
      </c>
      <c r="K55" s="3">
        <v>37</v>
      </c>
      <c r="L55" s="3">
        <f>SUM(H55:K55)</f>
        <v>170</v>
      </c>
      <c r="M55" s="3">
        <v>49</v>
      </c>
      <c r="N55" s="3">
        <v>32</v>
      </c>
      <c r="O55" s="3">
        <v>28</v>
      </c>
      <c r="P55" s="3">
        <v>33</v>
      </c>
      <c r="Q55" s="3">
        <f>SUM(M55:P55)</f>
        <v>142</v>
      </c>
      <c r="R55" s="3">
        <v>56</v>
      </c>
      <c r="S55" s="3">
        <v>52</v>
      </c>
      <c r="T55" s="3">
        <v>49</v>
      </c>
      <c r="U55" s="3">
        <v>67</v>
      </c>
      <c r="V55" s="3">
        <f>SUM(R55:U55)</f>
        <v>224</v>
      </c>
      <c r="W55" s="3">
        <v>41</v>
      </c>
      <c r="X55" s="3">
        <v>26</v>
      </c>
      <c r="Y55" s="3">
        <v>34</v>
      </c>
      <c r="Z55" s="3">
        <v>26</v>
      </c>
      <c r="AA55" s="3">
        <f>SUM(W55:Z55)</f>
        <v>127</v>
      </c>
      <c r="AB55" s="3">
        <v>37</v>
      </c>
      <c r="AC55" s="3">
        <v>34</v>
      </c>
      <c r="AD55" s="3">
        <v>22</v>
      </c>
      <c r="AE55" s="3">
        <v>50</v>
      </c>
      <c r="AF55" s="3">
        <f>SUM(AB55:AE55)</f>
        <v>143</v>
      </c>
      <c r="AG55" s="3">
        <v>58</v>
      </c>
      <c r="AH55" s="3">
        <v>40</v>
      </c>
      <c r="AI55" s="3">
        <v>31</v>
      </c>
      <c r="AJ55" s="3">
        <v>38</v>
      </c>
      <c r="AK55" s="3">
        <f>SUM(AG55:AJ55)</f>
        <v>167</v>
      </c>
    </row>
    <row r="56" spans="1:37" ht="12.75" customHeight="1">
      <c r="A56" s="2" t="s">
        <v>96</v>
      </c>
      <c r="B56" s="2" t="s">
        <v>47</v>
      </c>
      <c r="C56" s="3">
        <v>112</v>
      </c>
      <c r="D56" s="3">
        <v>152</v>
      </c>
      <c r="E56" s="3">
        <v>158</v>
      </c>
      <c r="F56" s="3">
        <v>118</v>
      </c>
      <c r="G56" s="3">
        <f>SUM(C56:F56)</f>
        <v>540</v>
      </c>
      <c r="H56" s="3">
        <v>166</v>
      </c>
      <c r="I56" s="3">
        <v>126</v>
      </c>
      <c r="J56" s="3">
        <v>117</v>
      </c>
      <c r="K56" s="3">
        <v>118</v>
      </c>
      <c r="L56" s="3">
        <f>SUM(H56:K56)</f>
        <v>527</v>
      </c>
      <c r="M56" s="3">
        <v>135</v>
      </c>
      <c r="N56" s="3">
        <v>117</v>
      </c>
      <c r="O56" s="3">
        <v>92</v>
      </c>
      <c r="P56" s="3">
        <v>108</v>
      </c>
      <c r="Q56" s="3">
        <f>SUM(M56:P56)</f>
        <v>452</v>
      </c>
      <c r="R56" s="3">
        <v>93</v>
      </c>
      <c r="S56" s="3">
        <v>78</v>
      </c>
      <c r="T56" s="3">
        <v>105</v>
      </c>
      <c r="U56" s="3">
        <v>126</v>
      </c>
      <c r="V56" s="3">
        <f>SUM(R56:U56)</f>
        <v>402</v>
      </c>
      <c r="W56" s="3">
        <v>66</v>
      </c>
      <c r="X56" s="3">
        <v>72</v>
      </c>
      <c r="Y56" s="3">
        <v>53</v>
      </c>
      <c r="Z56" s="3">
        <v>64</v>
      </c>
      <c r="AA56" s="3">
        <f>SUM(W56:Z56)</f>
        <v>255</v>
      </c>
      <c r="AB56" s="3">
        <v>69</v>
      </c>
      <c r="AC56" s="3">
        <v>77</v>
      </c>
      <c r="AD56" s="3">
        <v>33</v>
      </c>
      <c r="AE56" s="3">
        <v>106</v>
      </c>
      <c r="AF56" s="3">
        <f>SUM(AB56:AE56)</f>
        <v>285</v>
      </c>
      <c r="AG56" s="3">
        <v>74</v>
      </c>
      <c r="AH56" s="3">
        <v>59</v>
      </c>
      <c r="AI56" s="3">
        <v>44</v>
      </c>
      <c r="AJ56" s="3">
        <v>67</v>
      </c>
      <c r="AK56" s="3">
        <f>SUM(AG56:AJ56)</f>
        <v>244</v>
      </c>
    </row>
    <row r="57" spans="1:37" ht="12.75" customHeight="1">
      <c r="A57" s="2" t="s">
        <v>97</v>
      </c>
      <c r="B57" s="2" t="s">
        <v>49</v>
      </c>
      <c r="C57" s="3">
        <v>21</v>
      </c>
      <c r="D57" s="3">
        <v>29</v>
      </c>
      <c r="E57" s="3">
        <v>28</v>
      </c>
      <c r="F57" s="3">
        <v>28</v>
      </c>
      <c r="G57" s="3">
        <f>SUM(C57:F57)</f>
        <v>106</v>
      </c>
      <c r="H57" s="3">
        <v>22</v>
      </c>
      <c r="I57" s="3">
        <v>43</v>
      </c>
      <c r="J57" s="3">
        <v>20</v>
      </c>
      <c r="K57" s="3">
        <v>52</v>
      </c>
      <c r="L57" s="3">
        <f>SUM(H57:K57)</f>
        <v>137</v>
      </c>
      <c r="M57" s="3">
        <v>31</v>
      </c>
      <c r="N57" s="3">
        <v>19</v>
      </c>
      <c r="O57" s="3">
        <v>17</v>
      </c>
      <c r="P57" s="3">
        <v>30</v>
      </c>
      <c r="Q57" s="3">
        <f>SUM(M57:P57)</f>
        <v>97</v>
      </c>
      <c r="R57" s="3">
        <v>22</v>
      </c>
      <c r="S57" s="3">
        <v>17</v>
      </c>
      <c r="T57" s="3">
        <v>11</v>
      </c>
      <c r="U57" s="3">
        <v>34</v>
      </c>
      <c r="V57" s="3">
        <f>SUM(R57:U57)</f>
        <v>84</v>
      </c>
      <c r="W57" s="3">
        <v>22</v>
      </c>
      <c r="X57" s="3">
        <v>26</v>
      </c>
      <c r="Y57" s="3">
        <v>22</v>
      </c>
      <c r="Z57" s="3">
        <v>31</v>
      </c>
      <c r="AA57" s="3">
        <f>SUM(W57:Z57)</f>
        <v>101</v>
      </c>
      <c r="AB57" s="3">
        <v>16</v>
      </c>
      <c r="AC57" s="3">
        <v>27</v>
      </c>
      <c r="AD57" s="3">
        <v>21</v>
      </c>
      <c r="AE57" s="3">
        <v>12</v>
      </c>
      <c r="AF57" s="3">
        <f>SUM(AB57:AE57)</f>
        <v>76</v>
      </c>
      <c r="AG57" s="3">
        <v>18</v>
      </c>
      <c r="AH57" s="3">
        <v>21</v>
      </c>
      <c r="AI57" s="3">
        <v>14</v>
      </c>
      <c r="AJ57" s="3">
        <v>15</v>
      </c>
      <c r="AK57" s="3">
        <f>SUM(AG57:AJ57)</f>
        <v>68</v>
      </c>
    </row>
    <row r="58" spans="1:37" ht="12.75" customHeight="1">
      <c r="A58" s="2" t="s">
        <v>98</v>
      </c>
      <c r="B58" s="2" t="s">
        <v>51</v>
      </c>
      <c r="C58" s="3">
        <v>365</v>
      </c>
      <c r="D58" s="3">
        <v>467</v>
      </c>
      <c r="E58" s="3">
        <v>442</v>
      </c>
      <c r="F58" s="3">
        <v>317</v>
      </c>
      <c r="G58" s="3">
        <f>SUM(C58:F58)</f>
        <v>1591</v>
      </c>
      <c r="H58" s="3">
        <v>320</v>
      </c>
      <c r="I58" s="3">
        <v>367</v>
      </c>
      <c r="J58" s="3">
        <v>327</v>
      </c>
      <c r="K58" s="3">
        <v>372</v>
      </c>
      <c r="L58" s="3">
        <f>SUM(H58:K58)</f>
        <v>1386</v>
      </c>
      <c r="M58" s="3">
        <v>379</v>
      </c>
      <c r="N58" s="3">
        <v>354</v>
      </c>
      <c r="O58" s="3">
        <v>277</v>
      </c>
      <c r="P58" s="3">
        <v>297</v>
      </c>
      <c r="Q58" s="3">
        <f>SUM(M58:P58)</f>
        <v>1307</v>
      </c>
      <c r="R58" s="3">
        <v>302</v>
      </c>
      <c r="S58" s="3">
        <v>299</v>
      </c>
      <c r="T58" s="3">
        <v>316</v>
      </c>
      <c r="U58" s="3">
        <v>311</v>
      </c>
      <c r="V58" s="3">
        <f>SUM(R58:U58)</f>
        <v>1228</v>
      </c>
      <c r="W58" s="3">
        <v>308</v>
      </c>
      <c r="X58" s="3">
        <v>269</v>
      </c>
      <c r="Y58" s="3">
        <v>311</v>
      </c>
      <c r="Z58" s="3">
        <v>289</v>
      </c>
      <c r="AA58" s="3">
        <f>SUM(W58:Z58)</f>
        <v>1177</v>
      </c>
      <c r="AB58" s="3">
        <v>236</v>
      </c>
      <c r="AC58" s="3">
        <v>272</v>
      </c>
      <c r="AD58" s="3">
        <v>245</v>
      </c>
      <c r="AE58" s="3">
        <v>296</v>
      </c>
      <c r="AF58" s="3">
        <f>SUM(AB58:AE58)</f>
        <v>1049</v>
      </c>
      <c r="AG58" s="3">
        <v>263</v>
      </c>
      <c r="AH58" s="3">
        <v>283</v>
      </c>
      <c r="AI58" s="3">
        <v>275</v>
      </c>
      <c r="AJ58" s="3">
        <v>247</v>
      </c>
      <c r="AK58" s="3">
        <f>SUM(AG58:AJ58)</f>
        <v>1068</v>
      </c>
    </row>
    <row r="59" spans="1:37" ht="12.75" customHeight="1">
      <c r="A59" s="2" t="s">
        <v>99</v>
      </c>
      <c r="B59" s="2" t="s">
        <v>53</v>
      </c>
      <c r="C59" s="3">
        <v>351</v>
      </c>
      <c r="D59" s="3">
        <v>461</v>
      </c>
      <c r="E59" s="3">
        <v>457</v>
      </c>
      <c r="F59" s="3">
        <v>470</v>
      </c>
      <c r="G59" s="3">
        <f>SUM(C59:F59)</f>
        <v>1739</v>
      </c>
      <c r="H59" s="3">
        <v>398</v>
      </c>
      <c r="I59" s="3">
        <v>458</v>
      </c>
      <c r="J59" s="3">
        <v>457</v>
      </c>
      <c r="K59" s="3">
        <v>429</v>
      </c>
      <c r="L59" s="3">
        <f>SUM(H59:K59)</f>
        <v>1742</v>
      </c>
      <c r="M59" s="3">
        <v>430</v>
      </c>
      <c r="N59" s="3">
        <v>377</v>
      </c>
      <c r="O59" s="3">
        <v>303</v>
      </c>
      <c r="P59" s="3">
        <v>270</v>
      </c>
      <c r="Q59" s="3">
        <f>SUM(M59:P59)</f>
        <v>1380</v>
      </c>
      <c r="R59" s="3">
        <v>312</v>
      </c>
      <c r="S59" s="3">
        <v>311</v>
      </c>
      <c r="T59" s="3">
        <v>262</v>
      </c>
      <c r="U59" s="3">
        <v>279</v>
      </c>
      <c r="V59" s="3">
        <f>SUM(R59:U59)</f>
        <v>1164</v>
      </c>
      <c r="W59" s="3">
        <v>180</v>
      </c>
      <c r="X59" s="3">
        <v>218</v>
      </c>
      <c r="Y59" s="3">
        <v>217</v>
      </c>
      <c r="Z59" s="3">
        <v>196</v>
      </c>
      <c r="AA59" s="3">
        <f>SUM(W59:Z59)</f>
        <v>811</v>
      </c>
      <c r="AB59" s="3">
        <v>191</v>
      </c>
      <c r="AC59" s="3">
        <v>209</v>
      </c>
      <c r="AD59" s="3">
        <v>177</v>
      </c>
      <c r="AE59" s="3">
        <v>196</v>
      </c>
      <c r="AF59" s="3">
        <f>SUM(AB59:AE59)</f>
        <v>773</v>
      </c>
      <c r="AG59" s="3">
        <v>157</v>
      </c>
      <c r="AH59" s="3">
        <v>153</v>
      </c>
      <c r="AI59" s="3">
        <v>155</v>
      </c>
      <c r="AJ59" s="3">
        <v>193</v>
      </c>
      <c r="AK59" s="3">
        <f>SUM(AG59:AJ59)</f>
        <v>658</v>
      </c>
    </row>
    <row r="60" spans="1:37" ht="12.75" customHeight="1">
      <c r="A60" s="2" t="s">
        <v>100</v>
      </c>
      <c r="B60" s="2" t="s">
        <v>55</v>
      </c>
      <c r="C60" s="3">
        <v>53</v>
      </c>
      <c r="D60" s="3">
        <v>52</v>
      </c>
      <c r="E60" s="3">
        <v>53</v>
      </c>
      <c r="F60" s="3">
        <v>40</v>
      </c>
      <c r="G60" s="3">
        <f>SUM(C60:F60)</f>
        <v>198</v>
      </c>
      <c r="H60" s="3">
        <v>46</v>
      </c>
      <c r="I60" s="3">
        <v>56</v>
      </c>
      <c r="J60" s="3">
        <v>47</v>
      </c>
      <c r="K60" s="3">
        <v>45</v>
      </c>
      <c r="L60" s="3">
        <f>SUM(H60:K60)</f>
        <v>194</v>
      </c>
      <c r="M60" s="3">
        <v>32</v>
      </c>
      <c r="N60" s="3">
        <v>38</v>
      </c>
      <c r="O60" s="3">
        <v>28</v>
      </c>
      <c r="P60" s="3">
        <v>42</v>
      </c>
      <c r="Q60" s="3">
        <f>SUM(M60:P60)</f>
        <v>140</v>
      </c>
      <c r="R60" s="3">
        <v>38</v>
      </c>
      <c r="S60" s="3">
        <v>32</v>
      </c>
      <c r="T60" s="3">
        <v>33</v>
      </c>
      <c r="U60" s="3">
        <v>46</v>
      </c>
      <c r="V60" s="3">
        <f>SUM(R60:U60)</f>
        <v>149</v>
      </c>
      <c r="W60" s="3">
        <v>65</v>
      </c>
      <c r="X60" s="3">
        <v>36</v>
      </c>
      <c r="Y60" s="3">
        <v>40</v>
      </c>
      <c r="Z60" s="3">
        <v>44</v>
      </c>
      <c r="AA60" s="3">
        <f>SUM(W60:Z60)</f>
        <v>185</v>
      </c>
      <c r="AB60" s="3">
        <v>39</v>
      </c>
      <c r="AC60" s="3">
        <v>40</v>
      </c>
      <c r="AD60" s="3">
        <v>49</v>
      </c>
      <c r="AE60" s="3">
        <v>35</v>
      </c>
      <c r="AF60" s="3">
        <f>SUM(AB60:AE60)</f>
        <v>163</v>
      </c>
      <c r="AG60" s="3">
        <v>44</v>
      </c>
      <c r="AH60" s="3">
        <v>52</v>
      </c>
      <c r="AI60" s="3">
        <v>45</v>
      </c>
      <c r="AJ60" s="3">
        <v>44</v>
      </c>
      <c r="AK60" s="3">
        <f>SUM(AG60:AJ60)</f>
        <v>185</v>
      </c>
    </row>
    <row r="61" spans="1:37" ht="12.75" customHeight="1">
      <c r="A61" s="2" t="s">
        <v>101</v>
      </c>
      <c r="B61" s="2"/>
      <c r="C61" s="3">
        <v>1990</v>
      </c>
      <c r="D61" s="3">
        <v>2433</v>
      </c>
      <c r="E61" s="3">
        <v>2387</v>
      </c>
      <c r="F61" s="3">
        <v>2043</v>
      </c>
      <c r="G61" s="3">
        <f>SUM(C61:F61)</f>
        <v>8853</v>
      </c>
      <c r="H61" s="3">
        <v>2088</v>
      </c>
      <c r="I61" s="3">
        <v>2266</v>
      </c>
      <c r="J61" s="3">
        <v>2100</v>
      </c>
      <c r="K61" s="3">
        <v>2003</v>
      </c>
      <c r="L61" s="3">
        <f>SUM(H61:K61)</f>
        <v>8457</v>
      </c>
      <c r="M61" s="3">
        <v>2097</v>
      </c>
      <c r="N61" s="3">
        <v>1906</v>
      </c>
      <c r="O61" s="3">
        <v>1692</v>
      </c>
      <c r="P61" s="3">
        <v>1717</v>
      </c>
      <c r="Q61" s="3">
        <f>SUM(M61:P61)</f>
        <v>7412</v>
      </c>
      <c r="R61" s="3">
        <v>1927</v>
      </c>
      <c r="S61" s="3">
        <v>1829</v>
      </c>
      <c r="T61" s="3">
        <v>1816</v>
      </c>
      <c r="U61" s="3">
        <v>1829</v>
      </c>
      <c r="V61" s="3">
        <f>SUM(R61:U61)</f>
        <v>7401</v>
      </c>
      <c r="W61" s="3">
        <v>1614</v>
      </c>
      <c r="X61" s="3">
        <v>1634</v>
      </c>
      <c r="Y61" s="3">
        <v>1762</v>
      </c>
      <c r="Z61" s="3">
        <v>1599</v>
      </c>
      <c r="AA61" s="3">
        <f>SUM(W61:Z61)</f>
        <v>6609</v>
      </c>
      <c r="AB61" s="3">
        <v>1552</v>
      </c>
      <c r="AC61" s="3">
        <v>1630</v>
      </c>
      <c r="AD61" s="3">
        <v>1537</v>
      </c>
      <c r="AE61" s="3">
        <v>1795</v>
      </c>
      <c r="AF61" s="3">
        <f>SUM(AB61:AE61)</f>
        <v>6514</v>
      </c>
      <c r="AG61" s="3">
        <v>1686</v>
      </c>
      <c r="AH61" s="3">
        <v>1760</v>
      </c>
      <c r="AI61" s="3">
        <v>1632</v>
      </c>
      <c r="AJ61" s="3">
        <v>1544</v>
      </c>
      <c r="AK61" s="3">
        <f>SUM(AG61:AJ61)</f>
        <v>6622</v>
      </c>
    </row>
    <row r="62" spans="1:37" ht="12.75" customHeight="1">
      <c r="A62" s="2" t="s">
        <v>102</v>
      </c>
      <c r="B62" s="2" t="s">
        <v>29</v>
      </c>
      <c r="C62" s="3">
        <v>0</v>
      </c>
      <c r="D62" s="3">
        <v>0</v>
      </c>
      <c r="E62" s="3">
        <v>1</v>
      </c>
      <c r="F62" s="3">
        <v>1</v>
      </c>
      <c r="G62" s="3">
        <f>SUM(C62:F62)</f>
        <v>2</v>
      </c>
      <c r="H62" s="3">
        <v>0</v>
      </c>
      <c r="I62" s="3">
        <v>0</v>
      </c>
      <c r="J62" s="3">
        <v>0</v>
      </c>
      <c r="K62" s="3">
        <v>0</v>
      </c>
      <c r="L62" s="3">
        <f>SUM(H62:K62)</f>
        <v>0</v>
      </c>
      <c r="M62" s="3">
        <v>2</v>
      </c>
      <c r="N62" s="3">
        <v>2</v>
      </c>
      <c r="O62" s="3">
        <v>0</v>
      </c>
      <c r="P62" s="3">
        <v>0</v>
      </c>
      <c r="Q62" s="3">
        <f>SUM(M62:P62)</f>
        <v>4</v>
      </c>
      <c r="R62" s="3">
        <v>0</v>
      </c>
      <c r="S62" s="3">
        <v>0</v>
      </c>
      <c r="T62" s="3">
        <v>1</v>
      </c>
      <c r="U62" s="3">
        <v>0</v>
      </c>
      <c r="V62" s="3">
        <f>SUM(R62:U62)</f>
        <v>1</v>
      </c>
      <c r="W62" s="3">
        <v>0</v>
      </c>
      <c r="X62" s="3">
        <v>0</v>
      </c>
      <c r="Y62" s="3">
        <v>1</v>
      </c>
      <c r="Z62" s="3">
        <v>0</v>
      </c>
      <c r="AA62" s="3">
        <f>SUM(W62:Z62)</f>
        <v>1</v>
      </c>
      <c r="AB62" s="3">
        <v>0</v>
      </c>
      <c r="AC62" s="3">
        <v>0</v>
      </c>
      <c r="AD62" s="3">
        <v>1</v>
      </c>
      <c r="AE62" s="3">
        <v>2</v>
      </c>
      <c r="AF62" s="3">
        <f>SUM(AB62:AE62)</f>
        <v>3</v>
      </c>
      <c r="AG62" s="3">
        <v>0</v>
      </c>
      <c r="AH62" s="3">
        <v>0</v>
      </c>
      <c r="AI62" s="3">
        <v>0</v>
      </c>
      <c r="AJ62" s="3">
        <v>0</v>
      </c>
      <c r="AK62" s="3">
        <f>SUM(AG62:AJ62)</f>
        <v>0</v>
      </c>
    </row>
    <row r="63" spans="1:37" ht="12.75" customHeight="1">
      <c r="A63" s="2" t="s">
        <v>103</v>
      </c>
      <c r="B63" s="2" t="s">
        <v>31</v>
      </c>
      <c r="C63" s="3">
        <v>8</v>
      </c>
      <c r="D63" s="3">
        <v>11</v>
      </c>
      <c r="E63" s="3">
        <v>3</v>
      </c>
      <c r="F63" s="3">
        <v>9</v>
      </c>
      <c r="G63" s="3">
        <f>SUM(C63:F63)</f>
        <v>31</v>
      </c>
      <c r="H63" s="3">
        <v>14</v>
      </c>
      <c r="I63" s="3">
        <v>15</v>
      </c>
      <c r="J63" s="3">
        <v>17</v>
      </c>
      <c r="K63" s="3">
        <v>9</v>
      </c>
      <c r="L63" s="3">
        <f>SUM(H63:K63)</f>
        <v>55</v>
      </c>
      <c r="M63" s="3">
        <v>18</v>
      </c>
      <c r="N63" s="3">
        <v>14</v>
      </c>
      <c r="O63" s="3">
        <v>11</v>
      </c>
      <c r="P63" s="3">
        <v>9</v>
      </c>
      <c r="Q63" s="3">
        <f>SUM(M63:P63)</f>
        <v>52</v>
      </c>
      <c r="R63" s="3">
        <v>14</v>
      </c>
      <c r="S63" s="3">
        <v>10</v>
      </c>
      <c r="T63" s="3">
        <v>10</v>
      </c>
      <c r="U63" s="3">
        <v>16</v>
      </c>
      <c r="V63" s="3">
        <f>SUM(R63:U63)</f>
        <v>50</v>
      </c>
      <c r="W63" s="3">
        <v>9</v>
      </c>
      <c r="X63" s="3">
        <v>14</v>
      </c>
      <c r="Y63" s="3">
        <v>8</v>
      </c>
      <c r="Z63" s="3">
        <v>4</v>
      </c>
      <c r="AA63" s="3">
        <f>SUM(W63:Z63)</f>
        <v>35</v>
      </c>
      <c r="AB63" s="3">
        <v>11</v>
      </c>
      <c r="AC63" s="3">
        <v>9</v>
      </c>
      <c r="AD63" s="3">
        <v>12</v>
      </c>
      <c r="AE63" s="3">
        <v>15</v>
      </c>
      <c r="AF63" s="3">
        <f>SUM(AB63:AE63)</f>
        <v>47</v>
      </c>
      <c r="AG63" s="3">
        <v>16</v>
      </c>
      <c r="AH63" s="3">
        <v>12</v>
      </c>
      <c r="AI63" s="3">
        <v>15</v>
      </c>
      <c r="AJ63" s="3">
        <v>11</v>
      </c>
      <c r="AK63" s="3">
        <f>SUM(AG63:AJ63)</f>
        <v>54</v>
      </c>
    </row>
    <row r="64" spans="1:37" ht="12.75" customHeight="1">
      <c r="A64" s="2" t="s">
        <v>104</v>
      </c>
      <c r="B64" s="2" t="s">
        <v>33</v>
      </c>
      <c r="C64" s="3">
        <v>105</v>
      </c>
      <c r="D64" s="3">
        <v>124</v>
      </c>
      <c r="E64" s="3">
        <v>133</v>
      </c>
      <c r="F64" s="3">
        <v>93</v>
      </c>
      <c r="G64" s="3">
        <f>SUM(C64:F64)</f>
        <v>455</v>
      </c>
      <c r="H64" s="3">
        <v>103</v>
      </c>
      <c r="I64" s="3">
        <v>139</v>
      </c>
      <c r="J64" s="3">
        <v>124</v>
      </c>
      <c r="K64" s="3">
        <v>86</v>
      </c>
      <c r="L64" s="3">
        <f>SUM(H64:K64)</f>
        <v>452</v>
      </c>
      <c r="M64" s="3">
        <v>100</v>
      </c>
      <c r="N64" s="3">
        <v>82</v>
      </c>
      <c r="O64" s="3">
        <v>100</v>
      </c>
      <c r="P64" s="3">
        <v>86</v>
      </c>
      <c r="Q64" s="3">
        <f>SUM(M64:P64)</f>
        <v>368</v>
      </c>
      <c r="R64" s="3">
        <v>81</v>
      </c>
      <c r="S64" s="3">
        <v>91</v>
      </c>
      <c r="T64" s="3">
        <v>85</v>
      </c>
      <c r="U64" s="3">
        <v>56</v>
      </c>
      <c r="V64" s="3">
        <f>SUM(R64:U64)</f>
        <v>313</v>
      </c>
      <c r="W64" s="3">
        <v>65</v>
      </c>
      <c r="X64" s="3">
        <v>74</v>
      </c>
      <c r="Y64" s="3">
        <v>76</v>
      </c>
      <c r="Z64" s="3">
        <v>72</v>
      </c>
      <c r="AA64" s="3">
        <f>SUM(W64:Z64)</f>
        <v>287</v>
      </c>
      <c r="AB64" s="3">
        <v>65</v>
      </c>
      <c r="AC64" s="3">
        <v>84</v>
      </c>
      <c r="AD64" s="3">
        <v>70</v>
      </c>
      <c r="AE64" s="3">
        <v>85</v>
      </c>
      <c r="AF64" s="3">
        <f>SUM(AB64:AE64)</f>
        <v>304</v>
      </c>
      <c r="AG64" s="3">
        <v>69</v>
      </c>
      <c r="AH64" s="3">
        <v>76</v>
      </c>
      <c r="AI64" s="3">
        <v>111</v>
      </c>
      <c r="AJ64" s="3">
        <v>112</v>
      </c>
      <c r="AK64" s="3">
        <f>SUM(AG64:AJ64)</f>
        <v>368</v>
      </c>
    </row>
    <row r="65" spans="1:37" ht="12.75" customHeight="1">
      <c r="A65" s="2" t="s">
        <v>105</v>
      </c>
      <c r="B65" s="2" t="s">
        <v>35</v>
      </c>
      <c r="C65" s="3">
        <v>101</v>
      </c>
      <c r="D65" s="3">
        <v>103</v>
      </c>
      <c r="E65" s="3">
        <v>105</v>
      </c>
      <c r="F65" s="3">
        <v>76</v>
      </c>
      <c r="G65" s="3">
        <f>SUM(C65:F65)</f>
        <v>385</v>
      </c>
      <c r="H65" s="3">
        <v>77</v>
      </c>
      <c r="I65" s="3">
        <v>83</v>
      </c>
      <c r="J65" s="3">
        <v>68</v>
      </c>
      <c r="K65" s="3">
        <v>77</v>
      </c>
      <c r="L65" s="3">
        <f>SUM(H65:K65)</f>
        <v>305</v>
      </c>
      <c r="M65" s="3">
        <v>77</v>
      </c>
      <c r="N65" s="3">
        <v>58</v>
      </c>
      <c r="O65" s="3">
        <v>58</v>
      </c>
      <c r="P65" s="3">
        <v>60</v>
      </c>
      <c r="Q65" s="3">
        <f>SUM(M65:P65)</f>
        <v>253</v>
      </c>
      <c r="R65" s="3">
        <v>48</v>
      </c>
      <c r="S65" s="3">
        <v>57</v>
      </c>
      <c r="T65" s="3">
        <v>42</v>
      </c>
      <c r="U65" s="3">
        <v>50</v>
      </c>
      <c r="V65" s="3">
        <f>SUM(R65:U65)</f>
        <v>197</v>
      </c>
      <c r="W65" s="3">
        <v>49</v>
      </c>
      <c r="X65" s="3">
        <v>40</v>
      </c>
      <c r="Y65" s="3">
        <v>44</v>
      </c>
      <c r="Z65" s="3">
        <v>46</v>
      </c>
      <c r="AA65" s="3">
        <f>SUM(W65:Z65)</f>
        <v>179</v>
      </c>
      <c r="AB65" s="3">
        <v>47</v>
      </c>
      <c r="AC65" s="3">
        <v>49</v>
      </c>
      <c r="AD65" s="3">
        <v>56</v>
      </c>
      <c r="AE65" s="3">
        <v>61</v>
      </c>
      <c r="AF65" s="3">
        <f>SUM(AB65:AE65)</f>
        <v>213</v>
      </c>
      <c r="AG65" s="3">
        <v>42</v>
      </c>
      <c r="AH65" s="3">
        <v>44</v>
      </c>
      <c r="AI65" s="3">
        <v>45</v>
      </c>
      <c r="AJ65" s="3">
        <v>47</v>
      </c>
      <c r="AK65" s="3">
        <f>SUM(AG65:AJ65)</f>
        <v>178</v>
      </c>
    </row>
    <row r="66" spans="1:37" ht="12.75" customHeight="1">
      <c r="A66" s="2" t="s">
        <v>106</v>
      </c>
      <c r="B66" s="2" t="s">
        <v>37</v>
      </c>
      <c r="C66" s="3">
        <v>0</v>
      </c>
      <c r="D66" s="3">
        <v>0</v>
      </c>
      <c r="E66" s="3">
        <v>0</v>
      </c>
      <c r="F66" s="3">
        <v>0</v>
      </c>
      <c r="G66" s="3">
        <f>SUM(C66:F66)</f>
        <v>0</v>
      </c>
      <c r="H66" s="3">
        <v>1</v>
      </c>
      <c r="I66" s="3">
        <v>1</v>
      </c>
      <c r="J66" s="3">
        <v>0</v>
      </c>
      <c r="K66" s="3">
        <v>0</v>
      </c>
      <c r="L66" s="3">
        <f>SUM(H66:K66)</f>
        <v>2</v>
      </c>
      <c r="M66" s="3">
        <v>1</v>
      </c>
      <c r="N66" s="3">
        <v>0</v>
      </c>
      <c r="O66" s="3">
        <v>0</v>
      </c>
      <c r="P66" s="3">
        <v>1</v>
      </c>
      <c r="Q66" s="3">
        <f>SUM(M66:P66)</f>
        <v>2</v>
      </c>
      <c r="R66" s="3">
        <v>0</v>
      </c>
      <c r="S66" s="3">
        <v>0</v>
      </c>
      <c r="T66" s="3">
        <v>2</v>
      </c>
      <c r="U66" s="3">
        <v>0</v>
      </c>
      <c r="V66" s="3">
        <f>SUM(R66:U66)</f>
        <v>2</v>
      </c>
      <c r="W66" s="3">
        <v>0</v>
      </c>
      <c r="X66" s="3">
        <v>1</v>
      </c>
      <c r="Y66" s="3">
        <v>0</v>
      </c>
      <c r="Z66" s="3">
        <v>0</v>
      </c>
      <c r="AA66" s="3">
        <f>SUM(W66:Z66)</f>
        <v>1</v>
      </c>
      <c r="AB66" s="3">
        <v>1</v>
      </c>
      <c r="AC66" s="3">
        <v>0</v>
      </c>
      <c r="AD66" s="3">
        <v>1</v>
      </c>
      <c r="AE66" s="3">
        <v>0</v>
      </c>
      <c r="AF66" s="3">
        <f>SUM(AB66:AE66)</f>
        <v>2</v>
      </c>
      <c r="AG66" s="3">
        <v>0</v>
      </c>
      <c r="AH66" s="3">
        <v>0</v>
      </c>
      <c r="AI66" s="3">
        <v>0</v>
      </c>
      <c r="AJ66" s="3">
        <v>1</v>
      </c>
      <c r="AK66" s="3">
        <f>SUM(AG66:AJ66)</f>
        <v>1</v>
      </c>
    </row>
    <row r="67" spans="1:37" ht="12.75" customHeight="1">
      <c r="A67" s="2" t="s">
        <v>107</v>
      </c>
      <c r="B67" s="2" t="s">
        <v>39</v>
      </c>
      <c r="C67" s="3">
        <v>6</v>
      </c>
      <c r="D67" s="3">
        <v>4</v>
      </c>
      <c r="E67" s="3">
        <v>11</v>
      </c>
      <c r="F67" s="3">
        <v>8</v>
      </c>
      <c r="G67" s="3">
        <f>SUM(C67:F67)</f>
        <v>29</v>
      </c>
      <c r="H67" s="3">
        <v>9</v>
      </c>
      <c r="I67" s="3">
        <v>8</v>
      </c>
      <c r="J67" s="3">
        <v>3</v>
      </c>
      <c r="K67" s="3">
        <v>3</v>
      </c>
      <c r="L67" s="3">
        <f>SUM(H67:K67)</f>
        <v>23</v>
      </c>
      <c r="M67" s="3">
        <v>3</v>
      </c>
      <c r="N67" s="3">
        <v>4</v>
      </c>
      <c r="O67" s="3">
        <v>5</v>
      </c>
      <c r="P67" s="3">
        <v>7</v>
      </c>
      <c r="Q67" s="3">
        <f>SUM(M67:P67)</f>
        <v>19</v>
      </c>
      <c r="R67" s="3">
        <v>5</v>
      </c>
      <c r="S67" s="3">
        <v>5</v>
      </c>
      <c r="T67" s="3">
        <v>3</v>
      </c>
      <c r="U67" s="3">
        <v>6</v>
      </c>
      <c r="V67" s="3">
        <f>SUM(R67:U67)</f>
        <v>19</v>
      </c>
      <c r="W67" s="3">
        <v>4</v>
      </c>
      <c r="X67" s="3">
        <v>1</v>
      </c>
      <c r="Y67" s="3">
        <v>7</v>
      </c>
      <c r="Z67" s="3">
        <v>4</v>
      </c>
      <c r="AA67" s="3">
        <f>SUM(W67:Z67)</f>
        <v>16</v>
      </c>
      <c r="AB67" s="3">
        <v>8</v>
      </c>
      <c r="AC67" s="3">
        <v>12</v>
      </c>
      <c r="AD67" s="3">
        <v>6</v>
      </c>
      <c r="AE67" s="3">
        <v>4</v>
      </c>
      <c r="AF67" s="3">
        <f>SUM(AB67:AE67)</f>
        <v>30</v>
      </c>
      <c r="AG67" s="3">
        <v>9</v>
      </c>
      <c r="AH67" s="3">
        <v>1</v>
      </c>
      <c r="AI67" s="3">
        <v>6</v>
      </c>
      <c r="AJ67" s="3">
        <v>3</v>
      </c>
      <c r="AK67" s="3">
        <f>SUM(AG67:AJ67)</f>
        <v>19</v>
      </c>
    </row>
    <row r="68" spans="1:37" ht="12.75" customHeight="1">
      <c r="A68" s="2" t="s">
        <v>108</v>
      </c>
      <c r="B68" s="2" t="s">
        <v>41</v>
      </c>
      <c r="C68" s="3">
        <v>78</v>
      </c>
      <c r="D68" s="3">
        <v>127</v>
      </c>
      <c r="E68" s="3">
        <v>126</v>
      </c>
      <c r="F68" s="3">
        <v>96</v>
      </c>
      <c r="G68" s="3">
        <f>SUM(C68:F68)</f>
        <v>427</v>
      </c>
      <c r="H68" s="3">
        <v>102</v>
      </c>
      <c r="I68" s="3">
        <v>109</v>
      </c>
      <c r="J68" s="3">
        <v>88</v>
      </c>
      <c r="K68" s="3">
        <v>85</v>
      </c>
      <c r="L68" s="3">
        <f>SUM(H68:K68)</f>
        <v>384</v>
      </c>
      <c r="M68" s="3">
        <v>92</v>
      </c>
      <c r="N68" s="3">
        <v>94</v>
      </c>
      <c r="O68" s="3">
        <v>95</v>
      </c>
      <c r="P68" s="3">
        <v>78</v>
      </c>
      <c r="Q68" s="3">
        <f>SUM(M68:P68)</f>
        <v>359</v>
      </c>
      <c r="R68" s="3">
        <v>108</v>
      </c>
      <c r="S68" s="3">
        <v>84</v>
      </c>
      <c r="T68" s="3">
        <v>86</v>
      </c>
      <c r="U68" s="3">
        <v>88</v>
      </c>
      <c r="V68" s="3">
        <f>SUM(R68:U68)</f>
        <v>366</v>
      </c>
      <c r="W68" s="3">
        <v>113</v>
      </c>
      <c r="X68" s="3">
        <v>58</v>
      </c>
      <c r="Y68" s="3">
        <v>119</v>
      </c>
      <c r="Z68" s="3">
        <v>85</v>
      </c>
      <c r="AA68" s="3">
        <f>SUM(W68:Z68)</f>
        <v>375</v>
      </c>
      <c r="AB68" s="3">
        <v>99</v>
      </c>
      <c r="AC68" s="3">
        <v>73</v>
      </c>
      <c r="AD68" s="3">
        <v>87</v>
      </c>
      <c r="AE68" s="3">
        <v>94</v>
      </c>
      <c r="AF68" s="3">
        <f>SUM(AB68:AE68)</f>
        <v>353</v>
      </c>
      <c r="AG68" s="3">
        <v>113</v>
      </c>
      <c r="AH68" s="3">
        <v>84</v>
      </c>
      <c r="AI68" s="3">
        <v>95</v>
      </c>
      <c r="AJ68" s="3">
        <v>93</v>
      </c>
      <c r="AK68" s="3">
        <f>SUM(AG68:AJ68)</f>
        <v>385</v>
      </c>
    </row>
    <row r="69" spans="1:37" ht="12.75" customHeight="1">
      <c r="A69" s="2" t="s">
        <v>109</v>
      </c>
      <c r="B69" s="2" t="s">
        <v>43</v>
      </c>
      <c r="C69" s="3">
        <v>283</v>
      </c>
      <c r="D69" s="3">
        <v>324</v>
      </c>
      <c r="E69" s="3">
        <v>354</v>
      </c>
      <c r="F69" s="3">
        <v>245</v>
      </c>
      <c r="G69" s="3">
        <f>SUM(C69:F69)</f>
        <v>1206</v>
      </c>
      <c r="H69" s="3">
        <v>275</v>
      </c>
      <c r="I69" s="3">
        <v>295</v>
      </c>
      <c r="J69" s="3">
        <v>355</v>
      </c>
      <c r="K69" s="3">
        <v>289</v>
      </c>
      <c r="L69" s="3">
        <f>SUM(H69:K69)</f>
        <v>1214</v>
      </c>
      <c r="M69" s="3">
        <v>252</v>
      </c>
      <c r="N69" s="3">
        <v>279</v>
      </c>
      <c r="O69" s="3">
        <v>255</v>
      </c>
      <c r="P69" s="3">
        <v>268</v>
      </c>
      <c r="Q69" s="3">
        <f>SUM(M69:P69)</f>
        <v>1054</v>
      </c>
      <c r="R69" s="3">
        <v>266</v>
      </c>
      <c r="S69" s="3">
        <v>269</v>
      </c>
      <c r="T69" s="3">
        <v>236</v>
      </c>
      <c r="U69" s="3">
        <v>244</v>
      </c>
      <c r="V69" s="3">
        <f>SUM(R69:U69)</f>
        <v>1015</v>
      </c>
      <c r="W69" s="3">
        <v>259</v>
      </c>
      <c r="X69" s="3">
        <v>233</v>
      </c>
      <c r="Y69" s="3">
        <v>297</v>
      </c>
      <c r="Z69" s="3">
        <v>207</v>
      </c>
      <c r="AA69" s="3">
        <f>SUM(W69:Z69)</f>
        <v>996</v>
      </c>
      <c r="AB69" s="3">
        <v>208</v>
      </c>
      <c r="AC69" s="3">
        <v>234</v>
      </c>
      <c r="AD69" s="3">
        <v>278</v>
      </c>
      <c r="AE69" s="3">
        <v>221</v>
      </c>
      <c r="AF69" s="3">
        <f>SUM(AB69:AE69)</f>
        <v>941</v>
      </c>
      <c r="AG69" s="3">
        <v>249</v>
      </c>
      <c r="AH69" s="3">
        <v>299</v>
      </c>
      <c r="AI69" s="3">
        <v>257</v>
      </c>
      <c r="AJ69" s="3">
        <v>271</v>
      </c>
      <c r="AK69" s="3">
        <f>SUM(AG69:AJ69)</f>
        <v>1076</v>
      </c>
    </row>
    <row r="70" spans="1:37" ht="12.75" customHeight="1">
      <c r="A70" s="2" t="s">
        <v>110</v>
      </c>
      <c r="B70" s="2" t="s">
        <v>45</v>
      </c>
      <c r="C70" s="3">
        <v>20</v>
      </c>
      <c r="D70" s="3">
        <v>17</v>
      </c>
      <c r="E70" s="3">
        <v>18</v>
      </c>
      <c r="F70" s="3">
        <v>24</v>
      </c>
      <c r="G70" s="3">
        <f>SUM(C70:F70)</f>
        <v>79</v>
      </c>
      <c r="H70" s="3">
        <v>34</v>
      </c>
      <c r="I70" s="3">
        <v>20</v>
      </c>
      <c r="J70" s="3">
        <v>19</v>
      </c>
      <c r="K70" s="3">
        <v>16</v>
      </c>
      <c r="L70" s="3">
        <f>SUM(H70:K70)</f>
        <v>89</v>
      </c>
      <c r="M70" s="3">
        <v>12</v>
      </c>
      <c r="N70" s="3">
        <v>21</v>
      </c>
      <c r="O70" s="3">
        <v>15</v>
      </c>
      <c r="P70" s="3">
        <v>13</v>
      </c>
      <c r="Q70" s="3">
        <f>SUM(M70:P70)</f>
        <v>61</v>
      </c>
      <c r="R70" s="3">
        <v>27</v>
      </c>
      <c r="S70" s="3">
        <v>20</v>
      </c>
      <c r="T70" s="3">
        <v>10</v>
      </c>
      <c r="U70" s="3">
        <v>18</v>
      </c>
      <c r="V70" s="3">
        <f>SUM(R70:U70)</f>
        <v>75</v>
      </c>
      <c r="W70" s="3">
        <v>16</v>
      </c>
      <c r="X70" s="3">
        <v>25</v>
      </c>
      <c r="Y70" s="3">
        <v>14</v>
      </c>
      <c r="Z70" s="3">
        <v>20</v>
      </c>
      <c r="AA70" s="3">
        <f>SUM(W70:Z70)</f>
        <v>75</v>
      </c>
      <c r="AB70" s="3">
        <v>17</v>
      </c>
      <c r="AC70" s="3">
        <v>9</v>
      </c>
      <c r="AD70" s="3">
        <v>18</v>
      </c>
      <c r="AE70" s="3">
        <v>12</v>
      </c>
      <c r="AF70" s="3">
        <f>SUM(AB70:AE70)</f>
        <v>56</v>
      </c>
      <c r="AG70" s="3">
        <v>20</v>
      </c>
      <c r="AH70" s="3">
        <v>25</v>
      </c>
      <c r="AI70" s="3">
        <v>40</v>
      </c>
      <c r="AJ70" s="3">
        <v>20</v>
      </c>
      <c r="AK70" s="3">
        <f>SUM(AG70:AJ70)</f>
        <v>105</v>
      </c>
    </row>
    <row r="71" spans="1:37" ht="12.75" customHeight="1">
      <c r="A71" s="2" t="s">
        <v>111</v>
      </c>
      <c r="B71" s="2" t="s">
        <v>47</v>
      </c>
      <c r="C71" s="3">
        <v>107</v>
      </c>
      <c r="D71" s="3">
        <v>100</v>
      </c>
      <c r="E71" s="3">
        <v>90</v>
      </c>
      <c r="F71" s="3">
        <v>117</v>
      </c>
      <c r="G71" s="3">
        <f>SUM(C71:F71)</f>
        <v>414</v>
      </c>
      <c r="H71" s="3">
        <v>125</v>
      </c>
      <c r="I71" s="3">
        <v>109</v>
      </c>
      <c r="J71" s="3">
        <v>107</v>
      </c>
      <c r="K71" s="3">
        <v>75</v>
      </c>
      <c r="L71" s="3">
        <f>SUM(H71:K71)</f>
        <v>416</v>
      </c>
      <c r="M71" s="3">
        <v>69</v>
      </c>
      <c r="N71" s="3">
        <v>66</v>
      </c>
      <c r="O71" s="3">
        <v>67</v>
      </c>
      <c r="P71" s="3">
        <v>74</v>
      </c>
      <c r="Q71" s="3">
        <f>SUM(M71:P71)</f>
        <v>276</v>
      </c>
      <c r="R71" s="3">
        <v>75</v>
      </c>
      <c r="S71" s="3">
        <v>65</v>
      </c>
      <c r="T71" s="3">
        <v>62</v>
      </c>
      <c r="U71" s="3">
        <v>60</v>
      </c>
      <c r="V71" s="3">
        <f>SUM(R71:U71)</f>
        <v>262</v>
      </c>
      <c r="W71" s="3">
        <v>91</v>
      </c>
      <c r="X71" s="3">
        <v>88</v>
      </c>
      <c r="Y71" s="3">
        <v>80</v>
      </c>
      <c r="Z71" s="3">
        <v>101</v>
      </c>
      <c r="AA71" s="3">
        <f>SUM(W71:Z71)</f>
        <v>360</v>
      </c>
      <c r="AB71" s="3">
        <v>109</v>
      </c>
      <c r="AC71" s="3">
        <v>104</v>
      </c>
      <c r="AD71" s="3">
        <v>108</v>
      </c>
      <c r="AE71" s="3">
        <v>82</v>
      </c>
      <c r="AF71" s="3">
        <f>SUM(AB71:AE71)</f>
        <v>403</v>
      </c>
      <c r="AG71" s="3">
        <v>67</v>
      </c>
      <c r="AH71" s="3">
        <v>114</v>
      </c>
      <c r="AI71" s="3">
        <v>80</v>
      </c>
      <c r="AJ71" s="3">
        <v>74</v>
      </c>
      <c r="AK71" s="3">
        <f>SUM(AG71:AJ71)</f>
        <v>335</v>
      </c>
    </row>
    <row r="72" spans="1:37" ht="12.75" customHeight="1">
      <c r="A72" s="2" t="s">
        <v>112</v>
      </c>
      <c r="B72" s="2" t="s">
        <v>49</v>
      </c>
      <c r="C72" s="3">
        <v>17</v>
      </c>
      <c r="D72" s="3">
        <v>21</v>
      </c>
      <c r="E72" s="3">
        <v>23</v>
      </c>
      <c r="F72" s="3">
        <v>24</v>
      </c>
      <c r="G72" s="3">
        <f>SUM(C72:F72)</f>
        <v>85</v>
      </c>
      <c r="H72" s="3">
        <v>22</v>
      </c>
      <c r="I72" s="3">
        <v>20</v>
      </c>
      <c r="J72" s="3">
        <v>23</v>
      </c>
      <c r="K72" s="3">
        <v>17</v>
      </c>
      <c r="L72" s="3">
        <f>SUM(H72:K72)</f>
        <v>82</v>
      </c>
      <c r="M72" s="3">
        <v>13</v>
      </c>
      <c r="N72" s="3">
        <v>4</v>
      </c>
      <c r="O72" s="3">
        <v>14</v>
      </c>
      <c r="P72" s="3">
        <v>17</v>
      </c>
      <c r="Q72" s="3">
        <f>SUM(M72:P72)</f>
        <v>48</v>
      </c>
      <c r="R72" s="3">
        <v>16</v>
      </c>
      <c r="S72" s="3">
        <v>12</v>
      </c>
      <c r="T72" s="3">
        <v>17</v>
      </c>
      <c r="U72" s="3">
        <v>10</v>
      </c>
      <c r="V72" s="3">
        <f>SUM(R72:U72)</f>
        <v>55</v>
      </c>
      <c r="W72" s="3">
        <v>8</v>
      </c>
      <c r="X72" s="3">
        <v>14</v>
      </c>
      <c r="Y72" s="3">
        <v>15</v>
      </c>
      <c r="Z72" s="3">
        <v>24</v>
      </c>
      <c r="AA72" s="3">
        <f>SUM(W72:Z72)</f>
        <v>61</v>
      </c>
      <c r="AB72" s="3">
        <v>16</v>
      </c>
      <c r="AC72" s="3">
        <v>11</v>
      </c>
      <c r="AD72" s="3">
        <v>12</v>
      </c>
      <c r="AE72" s="3">
        <v>14</v>
      </c>
      <c r="AF72" s="3">
        <f>SUM(AB72:AE72)</f>
        <v>53</v>
      </c>
      <c r="AG72" s="3">
        <v>16</v>
      </c>
      <c r="AH72" s="3">
        <v>8</v>
      </c>
      <c r="AI72" s="3">
        <v>13</v>
      </c>
      <c r="AJ72" s="3">
        <v>14</v>
      </c>
      <c r="AK72" s="3">
        <f>SUM(AG72:AJ72)</f>
        <v>51</v>
      </c>
    </row>
    <row r="73" spans="1:37" ht="12.75" customHeight="1">
      <c r="A73" s="2" t="s">
        <v>113</v>
      </c>
      <c r="B73" s="2" t="s">
        <v>51</v>
      </c>
      <c r="C73" s="3">
        <v>177</v>
      </c>
      <c r="D73" s="3">
        <v>220</v>
      </c>
      <c r="E73" s="3">
        <v>229</v>
      </c>
      <c r="F73" s="3">
        <v>146</v>
      </c>
      <c r="G73" s="3">
        <f>SUM(C73:F73)</f>
        <v>772</v>
      </c>
      <c r="H73" s="3">
        <v>185</v>
      </c>
      <c r="I73" s="3">
        <v>243</v>
      </c>
      <c r="J73" s="3">
        <v>190</v>
      </c>
      <c r="K73" s="3">
        <v>124</v>
      </c>
      <c r="L73" s="3">
        <f>SUM(H73:K73)</f>
        <v>742</v>
      </c>
      <c r="M73" s="3">
        <v>179</v>
      </c>
      <c r="N73" s="3">
        <v>126</v>
      </c>
      <c r="O73" s="3">
        <v>127</v>
      </c>
      <c r="P73" s="3">
        <v>139</v>
      </c>
      <c r="Q73" s="3">
        <f>SUM(M73:P73)</f>
        <v>571</v>
      </c>
      <c r="R73" s="3">
        <v>141</v>
      </c>
      <c r="S73" s="3">
        <v>142</v>
      </c>
      <c r="T73" s="3">
        <v>132</v>
      </c>
      <c r="U73" s="3">
        <v>106</v>
      </c>
      <c r="V73" s="3">
        <f>SUM(R73:U73)</f>
        <v>521</v>
      </c>
      <c r="W73" s="3">
        <v>126</v>
      </c>
      <c r="X73" s="3">
        <v>133</v>
      </c>
      <c r="Y73" s="3">
        <v>115</v>
      </c>
      <c r="Z73" s="3">
        <v>119</v>
      </c>
      <c r="AA73" s="3">
        <f>SUM(W73:Z73)</f>
        <v>493</v>
      </c>
      <c r="AB73" s="3">
        <v>103</v>
      </c>
      <c r="AC73" s="3">
        <v>99</v>
      </c>
      <c r="AD73" s="3">
        <v>88</v>
      </c>
      <c r="AE73" s="3">
        <v>102</v>
      </c>
      <c r="AF73" s="3">
        <f>SUM(AB73:AE73)</f>
        <v>392</v>
      </c>
      <c r="AG73" s="3">
        <v>100</v>
      </c>
      <c r="AH73" s="3">
        <v>113</v>
      </c>
      <c r="AI73" s="3">
        <v>122</v>
      </c>
      <c r="AJ73" s="3">
        <v>97</v>
      </c>
      <c r="AK73" s="3">
        <f>SUM(AG73:AJ73)</f>
        <v>432</v>
      </c>
    </row>
    <row r="74" spans="1:37" ht="12.75" customHeight="1">
      <c r="A74" s="2" t="s">
        <v>114</v>
      </c>
      <c r="B74" s="2" t="s">
        <v>53</v>
      </c>
      <c r="C74" s="3">
        <v>312</v>
      </c>
      <c r="D74" s="3">
        <v>436</v>
      </c>
      <c r="E74" s="3">
        <v>390</v>
      </c>
      <c r="F74" s="3">
        <v>294</v>
      </c>
      <c r="G74" s="3">
        <f>SUM(C74:F74)</f>
        <v>1432</v>
      </c>
      <c r="H74" s="3">
        <v>259</v>
      </c>
      <c r="I74" s="3">
        <v>396</v>
      </c>
      <c r="J74" s="3">
        <v>396</v>
      </c>
      <c r="K74" s="3">
        <v>299</v>
      </c>
      <c r="L74" s="3">
        <f>SUM(H74:K74)</f>
        <v>1350</v>
      </c>
      <c r="M74" s="3">
        <v>267</v>
      </c>
      <c r="N74" s="3">
        <v>245</v>
      </c>
      <c r="O74" s="3">
        <v>318</v>
      </c>
      <c r="P74" s="3">
        <v>266</v>
      </c>
      <c r="Q74" s="3">
        <f>SUM(M74:P74)</f>
        <v>1096</v>
      </c>
      <c r="R74" s="3">
        <v>231</v>
      </c>
      <c r="S74" s="3">
        <v>287</v>
      </c>
      <c r="T74" s="3">
        <v>258</v>
      </c>
      <c r="U74" s="3">
        <v>221</v>
      </c>
      <c r="V74" s="3">
        <f>SUM(R74:U74)</f>
        <v>997</v>
      </c>
      <c r="W74" s="3">
        <v>194</v>
      </c>
      <c r="X74" s="3">
        <v>215</v>
      </c>
      <c r="Y74" s="3">
        <v>309</v>
      </c>
      <c r="Z74" s="3">
        <v>185</v>
      </c>
      <c r="AA74" s="3">
        <f>SUM(W74:Z74)</f>
        <v>903</v>
      </c>
      <c r="AB74" s="3">
        <v>190</v>
      </c>
      <c r="AC74" s="3">
        <v>244</v>
      </c>
      <c r="AD74" s="3">
        <v>237</v>
      </c>
      <c r="AE74" s="3">
        <v>128</v>
      </c>
      <c r="AF74" s="3">
        <f>SUM(AB74:AE74)</f>
        <v>799</v>
      </c>
      <c r="AG74" s="3">
        <v>117</v>
      </c>
      <c r="AH74" s="3">
        <v>168</v>
      </c>
      <c r="AI74" s="3">
        <v>192</v>
      </c>
      <c r="AJ74" s="3">
        <v>210</v>
      </c>
      <c r="AK74" s="3">
        <f>SUM(AG74:AJ74)</f>
        <v>687</v>
      </c>
    </row>
    <row r="75" spans="1:37" ht="12.75" customHeight="1">
      <c r="A75" s="2" t="s">
        <v>115</v>
      </c>
      <c r="B75" s="2" t="s">
        <v>55</v>
      </c>
      <c r="C75" s="3">
        <v>56</v>
      </c>
      <c r="D75" s="3">
        <v>53</v>
      </c>
      <c r="E75" s="3">
        <v>39</v>
      </c>
      <c r="F75" s="3">
        <v>29</v>
      </c>
      <c r="G75" s="3">
        <f>SUM(C75:F75)</f>
        <v>177</v>
      </c>
      <c r="H75" s="3">
        <v>35</v>
      </c>
      <c r="I75" s="3">
        <v>87</v>
      </c>
      <c r="J75" s="3">
        <v>60</v>
      </c>
      <c r="K75" s="3">
        <v>47</v>
      </c>
      <c r="L75" s="3">
        <f>SUM(H75:K75)</f>
        <v>229</v>
      </c>
      <c r="M75" s="3">
        <v>52</v>
      </c>
      <c r="N75" s="3">
        <v>38</v>
      </c>
      <c r="O75" s="3">
        <v>52</v>
      </c>
      <c r="P75" s="3">
        <v>55</v>
      </c>
      <c r="Q75" s="3">
        <f>SUM(M75:P75)</f>
        <v>197</v>
      </c>
      <c r="R75" s="3">
        <v>71</v>
      </c>
      <c r="S75" s="3">
        <v>43</v>
      </c>
      <c r="T75" s="3">
        <v>48</v>
      </c>
      <c r="U75" s="3">
        <v>44</v>
      </c>
      <c r="V75" s="3">
        <f>SUM(R75:U75)</f>
        <v>206</v>
      </c>
      <c r="W75" s="3">
        <v>28</v>
      </c>
      <c r="X75" s="3">
        <v>44</v>
      </c>
      <c r="Y75" s="3">
        <v>41</v>
      </c>
      <c r="Z75" s="3">
        <v>31</v>
      </c>
      <c r="AA75" s="3">
        <f>SUM(W75:Z75)</f>
        <v>144</v>
      </c>
      <c r="AB75" s="3">
        <v>50</v>
      </c>
      <c r="AC75" s="3">
        <v>57</v>
      </c>
      <c r="AD75" s="3">
        <v>53</v>
      </c>
      <c r="AE75" s="3">
        <v>45</v>
      </c>
      <c r="AF75" s="3">
        <f>SUM(AB75:AE75)</f>
        <v>205</v>
      </c>
      <c r="AG75" s="3">
        <v>62</v>
      </c>
      <c r="AH75" s="3">
        <v>80</v>
      </c>
      <c r="AI75" s="3">
        <v>60</v>
      </c>
      <c r="AJ75" s="3">
        <v>82</v>
      </c>
      <c r="AK75" s="3">
        <f>SUM(AG75:AJ75)</f>
        <v>284</v>
      </c>
    </row>
    <row r="76" spans="1:37" ht="12.75" customHeight="1">
      <c r="A76" s="2" t="s">
        <v>116</v>
      </c>
      <c r="B76" s="2"/>
      <c r="C76" s="3">
        <v>1270</v>
      </c>
      <c r="D76" s="3">
        <v>1540</v>
      </c>
      <c r="E76" s="3">
        <v>1522</v>
      </c>
      <c r="F76" s="3">
        <v>1162</v>
      </c>
      <c r="G76" s="3">
        <f>SUM(C76:F76)</f>
        <v>5494</v>
      </c>
      <c r="H76" s="3">
        <v>1241</v>
      </c>
      <c r="I76" s="3">
        <v>1525</v>
      </c>
      <c r="J76" s="3">
        <v>1450</v>
      </c>
      <c r="K76" s="3">
        <v>1127</v>
      </c>
      <c r="L76" s="3">
        <f>SUM(H76:K76)</f>
        <v>5343</v>
      </c>
      <c r="M76" s="3">
        <v>1137</v>
      </c>
      <c r="N76" s="3">
        <v>1033</v>
      </c>
      <c r="O76" s="3">
        <v>1117</v>
      </c>
      <c r="P76" s="3">
        <v>1073</v>
      </c>
      <c r="Q76" s="3">
        <f>SUM(M76:P76)</f>
        <v>4360</v>
      </c>
      <c r="R76" s="3">
        <v>1083</v>
      </c>
      <c r="S76" s="3">
        <v>1085</v>
      </c>
      <c r="T76" s="3">
        <v>992</v>
      </c>
      <c r="U76" s="3">
        <v>919</v>
      </c>
      <c r="V76" s="3">
        <f>SUM(R76:U76)</f>
        <v>4079</v>
      </c>
      <c r="W76" s="3">
        <v>962</v>
      </c>
      <c r="X76" s="3">
        <v>940</v>
      </c>
      <c r="Y76" s="3">
        <v>1126</v>
      </c>
      <c r="Z76" s="3">
        <v>898</v>
      </c>
      <c r="AA76" s="3">
        <f>SUM(W76:Z76)</f>
        <v>3926</v>
      </c>
      <c r="AB76" s="3">
        <v>924</v>
      </c>
      <c r="AC76" s="3">
        <v>985</v>
      </c>
      <c r="AD76" s="3">
        <v>1027</v>
      </c>
      <c r="AE76" s="3">
        <v>865</v>
      </c>
      <c r="AF76" s="3">
        <f>SUM(AB76:AE76)</f>
        <v>3801</v>
      </c>
      <c r="AG76" s="3">
        <v>880</v>
      </c>
      <c r="AH76" s="3">
        <v>1024</v>
      </c>
      <c r="AI76" s="3">
        <v>1036</v>
      </c>
      <c r="AJ76" s="3">
        <v>1035</v>
      </c>
      <c r="AK76" s="3">
        <f>SUM(AG76:AJ76)</f>
        <v>3975</v>
      </c>
    </row>
    <row r="77" spans="1:37" ht="12.75" customHeight="1">
      <c r="A77" s="2" t="s">
        <v>117</v>
      </c>
      <c r="B77" s="2" t="s">
        <v>29</v>
      </c>
      <c r="C77" s="3">
        <v>0</v>
      </c>
      <c r="D77" s="3">
        <v>2</v>
      </c>
      <c r="E77" s="3">
        <v>2</v>
      </c>
      <c r="F77" s="3">
        <v>0</v>
      </c>
      <c r="G77" s="3">
        <f>SUM(C77:F77)</f>
        <v>4</v>
      </c>
      <c r="H77" s="3">
        <v>1</v>
      </c>
      <c r="I77" s="3">
        <v>0</v>
      </c>
      <c r="J77" s="3">
        <v>1</v>
      </c>
      <c r="K77" s="3">
        <v>0</v>
      </c>
      <c r="L77" s="3">
        <f>SUM(H77:K77)</f>
        <v>2</v>
      </c>
      <c r="M77" s="3">
        <v>2</v>
      </c>
      <c r="N77" s="3">
        <v>0</v>
      </c>
      <c r="O77" s="3">
        <v>0</v>
      </c>
      <c r="P77" s="3">
        <v>0</v>
      </c>
      <c r="Q77" s="3">
        <f>SUM(M77:P77)</f>
        <v>2</v>
      </c>
      <c r="R77" s="3">
        <v>0</v>
      </c>
      <c r="S77" s="3">
        <v>1</v>
      </c>
      <c r="T77" s="3">
        <v>1</v>
      </c>
      <c r="U77" s="3">
        <v>0</v>
      </c>
      <c r="V77" s="3">
        <f>SUM(R77:U77)</f>
        <v>2</v>
      </c>
      <c r="W77" s="3">
        <v>1</v>
      </c>
      <c r="X77" s="3">
        <v>1</v>
      </c>
      <c r="Y77" s="3">
        <v>4</v>
      </c>
      <c r="Z77" s="3">
        <v>2</v>
      </c>
      <c r="AA77" s="3">
        <f>SUM(W77:Z77)</f>
        <v>8</v>
      </c>
      <c r="AB77" s="3">
        <v>0</v>
      </c>
      <c r="AC77" s="3">
        <v>1</v>
      </c>
      <c r="AD77" s="3">
        <v>0</v>
      </c>
      <c r="AE77" s="3">
        <v>0</v>
      </c>
      <c r="AF77" s="3">
        <f>SUM(AB77:AE77)</f>
        <v>1</v>
      </c>
      <c r="AG77" s="3">
        <v>1</v>
      </c>
      <c r="AH77" s="3">
        <v>0</v>
      </c>
      <c r="AI77" s="3">
        <v>0</v>
      </c>
      <c r="AJ77" s="3">
        <v>1</v>
      </c>
      <c r="AK77" s="3">
        <f>SUM(AG77:AJ77)</f>
        <v>2</v>
      </c>
    </row>
    <row r="78" spans="1:37" ht="12.75" customHeight="1">
      <c r="A78" s="2" t="s">
        <v>118</v>
      </c>
      <c r="B78" s="2" t="s">
        <v>31</v>
      </c>
      <c r="C78" s="3">
        <v>10</v>
      </c>
      <c r="D78" s="3">
        <v>4</v>
      </c>
      <c r="E78" s="3">
        <v>7</v>
      </c>
      <c r="F78" s="3">
        <v>4</v>
      </c>
      <c r="G78" s="3">
        <f>SUM(C78:F78)</f>
        <v>25</v>
      </c>
      <c r="H78" s="3">
        <v>20</v>
      </c>
      <c r="I78" s="3">
        <v>11</v>
      </c>
      <c r="J78" s="3">
        <v>13</v>
      </c>
      <c r="K78" s="3">
        <v>9</v>
      </c>
      <c r="L78" s="3">
        <f>SUM(H78:K78)</f>
        <v>53</v>
      </c>
      <c r="M78" s="3">
        <v>9</v>
      </c>
      <c r="N78" s="3">
        <v>7</v>
      </c>
      <c r="O78" s="3">
        <v>9</v>
      </c>
      <c r="P78" s="3">
        <v>8</v>
      </c>
      <c r="Q78" s="3">
        <f>SUM(M78:P78)</f>
        <v>33</v>
      </c>
      <c r="R78" s="3">
        <v>9</v>
      </c>
      <c r="S78" s="3">
        <v>12</v>
      </c>
      <c r="T78" s="3">
        <v>8</v>
      </c>
      <c r="U78" s="3">
        <v>8</v>
      </c>
      <c r="V78" s="3">
        <f>SUM(R78:U78)</f>
        <v>37</v>
      </c>
      <c r="W78" s="3">
        <v>11</v>
      </c>
      <c r="X78" s="3">
        <v>7</v>
      </c>
      <c r="Y78" s="3">
        <v>14</v>
      </c>
      <c r="Z78" s="3">
        <v>13</v>
      </c>
      <c r="AA78" s="3">
        <f>SUM(W78:Z78)</f>
        <v>45</v>
      </c>
      <c r="AB78" s="3">
        <v>14</v>
      </c>
      <c r="AC78" s="3">
        <v>11</v>
      </c>
      <c r="AD78" s="3">
        <v>4</v>
      </c>
      <c r="AE78" s="3">
        <v>6</v>
      </c>
      <c r="AF78" s="3">
        <f>SUM(AB78:AE78)</f>
        <v>35</v>
      </c>
      <c r="AG78" s="3">
        <v>16</v>
      </c>
      <c r="AH78" s="3">
        <v>11</v>
      </c>
      <c r="AI78" s="3">
        <v>18</v>
      </c>
      <c r="AJ78" s="3">
        <v>18</v>
      </c>
      <c r="AK78" s="3">
        <f>SUM(AG78:AJ78)</f>
        <v>63</v>
      </c>
    </row>
    <row r="79" spans="1:37" ht="12.75" customHeight="1">
      <c r="A79" s="2" t="s">
        <v>119</v>
      </c>
      <c r="B79" s="2" t="s">
        <v>33</v>
      </c>
      <c r="C79" s="3">
        <v>136</v>
      </c>
      <c r="D79" s="3">
        <v>150</v>
      </c>
      <c r="E79" s="3">
        <v>146</v>
      </c>
      <c r="F79" s="3">
        <v>125</v>
      </c>
      <c r="G79" s="3">
        <f>SUM(C79:F79)</f>
        <v>557</v>
      </c>
      <c r="H79" s="3">
        <v>119</v>
      </c>
      <c r="I79" s="3">
        <v>121</v>
      </c>
      <c r="J79" s="3">
        <v>114</v>
      </c>
      <c r="K79" s="3">
        <v>96</v>
      </c>
      <c r="L79" s="3">
        <f>SUM(H79:K79)</f>
        <v>450</v>
      </c>
      <c r="M79" s="3">
        <v>87</v>
      </c>
      <c r="N79" s="3">
        <v>127</v>
      </c>
      <c r="O79" s="3">
        <v>119</v>
      </c>
      <c r="P79" s="3">
        <v>99</v>
      </c>
      <c r="Q79" s="3">
        <f>SUM(M79:P79)</f>
        <v>432</v>
      </c>
      <c r="R79" s="3">
        <v>94</v>
      </c>
      <c r="S79" s="3">
        <v>108</v>
      </c>
      <c r="T79" s="3">
        <v>106</v>
      </c>
      <c r="U79" s="3">
        <v>118</v>
      </c>
      <c r="V79" s="3">
        <f>SUM(R79:U79)</f>
        <v>426</v>
      </c>
      <c r="W79" s="3">
        <v>106</v>
      </c>
      <c r="X79" s="3">
        <v>96</v>
      </c>
      <c r="Y79" s="3">
        <v>102</v>
      </c>
      <c r="Z79" s="3">
        <v>87</v>
      </c>
      <c r="AA79" s="3">
        <f>SUM(W79:Z79)</f>
        <v>391</v>
      </c>
      <c r="AB79" s="3">
        <v>85</v>
      </c>
      <c r="AC79" s="3">
        <v>86</v>
      </c>
      <c r="AD79" s="3">
        <v>93</v>
      </c>
      <c r="AE79" s="3">
        <v>113</v>
      </c>
      <c r="AF79" s="3">
        <f>SUM(AB79:AE79)</f>
        <v>377</v>
      </c>
      <c r="AG79" s="3">
        <v>100</v>
      </c>
      <c r="AH79" s="3">
        <v>96</v>
      </c>
      <c r="AI79" s="3">
        <v>101</v>
      </c>
      <c r="AJ79" s="3">
        <v>76</v>
      </c>
      <c r="AK79" s="3">
        <f>SUM(AG79:AJ79)</f>
        <v>373</v>
      </c>
    </row>
    <row r="80" spans="1:37" ht="12.75" customHeight="1">
      <c r="A80" s="2" t="s">
        <v>120</v>
      </c>
      <c r="B80" s="2" t="s">
        <v>35</v>
      </c>
      <c r="C80" s="3">
        <v>91</v>
      </c>
      <c r="D80" s="3">
        <v>108</v>
      </c>
      <c r="E80" s="3">
        <v>89</v>
      </c>
      <c r="F80" s="3">
        <v>90</v>
      </c>
      <c r="G80" s="3">
        <f>SUM(C80:F80)</f>
        <v>378</v>
      </c>
      <c r="H80" s="3">
        <v>72</v>
      </c>
      <c r="I80" s="3">
        <v>82</v>
      </c>
      <c r="J80" s="3">
        <v>73</v>
      </c>
      <c r="K80" s="3">
        <v>54</v>
      </c>
      <c r="L80" s="3">
        <f>SUM(H80:K80)</f>
        <v>281</v>
      </c>
      <c r="M80" s="3">
        <v>62</v>
      </c>
      <c r="N80" s="3">
        <v>56</v>
      </c>
      <c r="O80" s="3">
        <v>73</v>
      </c>
      <c r="P80" s="3">
        <v>53</v>
      </c>
      <c r="Q80" s="3">
        <f>SUM(M80:P80)</f>
        <v>244</v>
      </c>
      <c r="R80" s="3">
        <v>48</v>
      </c>
      <c r="S80" s="3">
        <v>61</v>
      </c>
      <c r="T80" s="3">
        <v>43</v>
      </c>
      <c r="U80" s="3">
        <v>61</v>
      </c>
      <c r="V80" s="3">
        <f>SUM(R80:U80)</f>
        <v>213</v>
      </c>
      <c r="W80" s="3">
        <v>35</v>
      </c>
      <c r="X80" s="3">
        <v>48</v>
      </c>
      <c r="Y80" s="3">
        <v>48</v>
      </c>
      <c r="Z80" s="3">
        <v>46</v>
      </c>
      <c r="AA80" s="3">
        <f>SUM(W80:Z80)</f>
        <v>177</v>
      </c>
      <c r="AB80" s="3">
        <v>37</v>
      </c>
      <c r="AC80" s="3">
        <v>60</v>
      </c>
      <c r="AD80" s="3">
        <v>46</v>
      </c>
      <c r="AE80" s="3">
        <v>39</v>
      </c>
      <c r="AF80" s="3">
        <f>SUM(AB80:AE80)</f>
        <v>182</v>
      </c>
      <c r="AG80" s="3">
        <v>46</v>
      </c>
      <c r="AH80" s="3">
        <v>52</v>
      </c>
      <c r="AI80" s="3">
        <v>43</v>
      </c>
      <c r="AJ80" s="3">
        <v>50</v>
      </c>
      <c r="AK80" s="3">
        <f>SUM(AG80:AJ80)</f>
        <v>191</v>
      </c>
    </row>
    <row r="81" spans="1:37" ht="12.75" customHeight="1">
      <c r="A81" s="2" t="s">
        <v>121</v>
      </c>
      <c r="B81" s="2" t="s">
        <v>37</v>
      </c>
      <c r="C81" s="3">
        <v>1</v>
      </c>
      <c r="D81" s="3">
        <v>1</v>
      </c>
      <c r="E81" s="3">
        <v>2</v>
      </c>
      <c r="F81" s="3">
        <v>1</v>
      </c>
      <c r="G81" s="3">
        <f>SUM(C81:F81)</f>
        <v>5</v>
      </c>
      <c r="H81" s="3">
        <v>1</v>
      </c>
      <c r="I81" s="3">
        <v>1</v>
      </c>
      <c r="J81" s="3">
        <v>3</v>
      </c>
      <c r="K81" s="3">
        <v>2</v>
      </c>
      <c r="L81" s="3">
        <f>SUM(H81:K81)</f>
        <v>7</v>
      </c>
      <c r="M81" s="3">
        <v>1</v>
      </c>
      <c r="N81" s="3">
        <v>0</v>
      </c>
      <c r="O81" s="3">
        <v>0</v>
      </c>
      <c r="P81" s="3">
        <v>1</v>
      </c>
      <c r="Q81" s="3">
        <f>SUM(M81:P81)</f>
        <v>2</v>
      </c>
      <c r="R81" s="3">
        <v>0</v>
      </c>
      <c r="S81" s="3">
        <v>0</v>
      </c>
      <c r="T81" s="3">
        <v>0</v>
      </c>
      <c r="U81" s="3">
        <v>0</v>
      </c>
      <c r="V81" s="3">
        <f>SUM(R81:U81)</f>
        <v>0</v>
      </c>
      <c r="W81" s="3">
        <v>0</v>
      </c>
      <c r="X81" s="3">
        <v>0</v>
      </c>
      <c r="Y81" s="3">
        <v>0</v>
      </c>
      <c r="Z81" s="3">
        <v>0</v>
      </c>
      <c r="AA81" s="3">
        <f>SUM(W81:Z81)</f>
        <v>0</v>
      </c>
      <c r="AB81" s="3">
        <v>3</v>
      </c>
      <c r="AC81" s="3">
        <v>1</v>
      </c>
      <c r="AD81" s="3">
        <v>2</v>
      </c>
      <c r="AE81" s="3">
        <v>1</v>
      </c>
      <c r="AF81" s="3">
        <f>SUM(AB81:AE81)</f>
        <v>7</v>
      </c>
      <c r="AG81" s="3">
        <v>5</v>
      </c>
      <c r="AH81" s="3">
        <v>0</v>
      </c>
      <c r="AI81" s="3">
        <v>3</v>
      </c>
      <c r="AJ81" s="3">
        <v>0</v>
      </c>
      <c r="AK81" s="3">
        <f>SUM(AG81:AJ81)</f>
        <v>8</v>
      </c>
    </row>
    <row r="82" spans="1:37" ht="12.75" customHeight="1">
      <c r="A82" s="2" t="s">
        <v>122</v>
      </c>
      <c r="B82" s="2" t="s">
        <v>39</v>
      </c>
      <c r="C82" s="3">
        <v>4</v>
      </c>
      <c r="D82" s="3">
        <v>4</v>
      </c>
      <c r="E82" s="3">
        <v>1</v>
      </c>
      <c r="F82" s="3">
        <v>6</v>
      </c>
      <c r="G82" s="3">
        <f>SUM(C82:F82)</f>
        <v>15</v>
      </c>
      <c r="H82" s="3">
        <v>4</v>
      </c>
      <c r="I82" s="3">
        <v>5</v>
      </c>
      <c r="J82" s="3">
        <v>2</v>
      </c>
      <c r="K82" s="3">
        <v>1</v>
      </c>
      <c r="L82" s="3">
        <f>SUM(H82:K82)</f>
        <v>12</v>
      </c>
      <c r="M82" s="3">
        <v>0</v>
      </c>
      <c r="N82" s="3">
        <v>0</v>
      </c>
      <c r="O82" s="3">
        <v>2</v>
      </c>
      <c r="P82" s="3">
        <v>3</v>
      </c>
      <c r="Q82" s="3">
        <f>SUM(M82:P82)</f>
        <v>5</v>
      </c>
      <c r="R82" s="3">
        <v>4</v>
      </c>
      <c r="S82" s="3">
        <v>1</v>
      </c>
      <c r="T82" s="3">
        <v>5</v>
      </c>
      <c r="U82" s="3">
        <v>3</v>
      </c>
      <c r="V82" s="3">
        <f>SUM(R82:U82)</f>
        <v>13</v>
      </c>
      <c r="W82" s="3">
        <v>2</v>
      </c>
      <c r="X82" s="3">
        <v>4</v>
      </c>
      <c r="Y82" s="3">
        <v>2</v>
      </c>
      <c r="Z82" s="3">
        <v>2</v>
      </c>
      <c r="AA82" s="3">
        <f>SUM(W82:Z82)</f>
        <v>10</v>
      </c>
      <c r="AB82" s="3">
        <v>4</v>
      </c>
      <c r="AC82" s="3">
        <v>4</v>
      </c>
      <c r="AD82" s="3">
        <v>3</v>
      </c>
      <c r="AE82" s="3">
        <v>4</v>
      </c>
      <c r="AF82" s="3">
        <f>SUM(AB82:AE82)</f>
        <v>15</v>
      </c>
      <c r="AG82" s="3">
        <v>1</v>
      </c>
      <c r="AH82" s="3">
        <v>0</v>
      </c>
      <c r="AI82" s="3">
        <v>5</v>
      </c>
      <c r="AJ82" s="3">
        <v>3</v>
      </c>
      <c r="AK82" s="3">
        <f>SUM(AG82:AJ82)</f>
        <v>9</v>
      </c>
    </row>
    <row r="83" spans="1:37" ht="12.75" customHeight="1">
      <c r="A83" s="2" t="s">
        <v>123</v>
      </c>
      <c r="B83" s="2" t="s">
        <v>41</v>
      </c>
      <c r="C83" s="3">
        <v>83</v>
      </c>
      <c r="D83" s="3">
        <v>90</v>
      </c>
      <c r="E83" s="3">
        <v>122</v>
      </c>
      <c r="F83" s="3">
        <v>117</v>
      </c>
      <c r="G83" s="3">
        <f>SUM(C83:F83)</f>
        <v>412</v>
      </c>
      <c r="H83" s="3">
        <v>90</v>
      </c>
      <c r="I83" s="3">
        <v>120</v>
      </c>
      <c r="J83" s="3">
        <v>117</v>
      </c>
      <c r="K83" s="3">
        <v>84</v>
      </c>
      <c r="L83" s="3">
        <f>SUM(H83:K83)</f>
        <v>411</v>
      </c>
      <c r="M83" s="3">
        <v>76</v>
      </c>
      <c r="N83" s="3">
        <v>68</v>
      </c>
      <c r="O83" s="3">
        <v>115</v>
      </c>
      <c r="P83" s="3">
        <v>100</v>
      </c>
      <c r="Q83" s="3">
        <f>SUM(M83:P83)</f>
        <v>359</v>
      </c>
      <c r="R83" s="3">
        <v>73</v>
      </c>
      <c r="S83" s="3">
        <v>124</v>
      </c>
      <c r="T83" s="3">
        <v>160</v>
      </c>
      <c r="U83" s="3">
        <v>124</v>
      </c>
      <c r="V83" s="3">
        <f>SUM(R83:U83)</f>
        <v>481</v>
      </c>
      <c r="W83" s="3">
        <v>95</v>
      </c>
      <c r="X83" s="3">
        <v>73</v>
      </c>
      <c r="Y83" s="3">
        <v>95</v>
      </c>
      <c r="Z83" s="3">
        <v>77</v>
      </c>
      <c r="AA83" s="3">
        <f>SUM(W83:Z83)</f>
        <v>340</v>
      </c>
      <c r="AB83" s="3">
        <v>93</v>
      </c>
      <c r="AC83" s="3">
        <v>73</v>
      </c>
      <c r="AD83" s="3">
        <v>81</v>
      </c>
      <c r="AE83" s="3">
        <v>76</v>
      </c>
      <c r="AF83" s="3">
        <f>SUM(AB83:AE83)</f>
        <v>323</v>
      </c>
      <c r="AG83" s="3">
        <v>73</v>
      </c>
      <c r="AH83" s="3">
        <v>89</v>
      </c>
      <c r="AI83" s="3">
        <v>72</v>
      </c>
      <c r="AJ83" s="3">
        <v>71</v>
      </c>
      <c r="AK83" s="3">
        <f>SUM(AG83:AJ83)</f>
        <v>305</v>
      </c>
    </row>
    <row r="84" spans="1:37" ht="12.75" customHeight="1">
      <c r="A84" s="2" t="s">
        <v>124</v>
      </c>
      <c r="B84" s="2" t="s">
        <v>43</v>
      </c>
      <c r="C84" s="3">
        <v>304</v>
      </c>
      <c r="D84" s="3">
        <v>293</v>
      </c>
      <c r="E84" s="3">
        <v>299</v>
      </c>
      <c r="F84" s="3">
        <v>255</v>
      </c>
      <c r="G84" s="3">
        <f>SUM(C84:F84)</f>
        <v>1151</v>
      </c>
      <c r="H84" s="3">
        <v>254</v>
      </c>
      <c r="I84" s="3">
        <v>235</v>
      </c>
      <c r="J84" s="3">
        <v>255</v>
      </c>
      <c r="K84" s="3">
        <v>217</v>
      </c>
      <c r="L84" s="3">
        <f>SUM(H84:K84)</f>
        <v>961</v>
      </c>
      <c r="M84" s="3">
        <v>289</v>
      </c>
      <c r="N84" s="3">
        <v>252</v>
      </c>
      <c r="O84" s="3">
        <v>263</v>
      </c>
      <c r="P84" s="3">
        <v>222</v>
      </c>
      <c r="Q84" s="3">
        <f>SUM(M84:P84)</f>
        <v>1026</v>
      </c>
      <c r="R84" s="3">
        <v>278</v>
      </c>
      <c r="S84" s="3">
        <v>343</v>
      </c>
      <c r="T84" s="3">
        <v>272</v>
      </c>
      <c r="U84" s="3">
        <v>253</v>
      </c>
      <c r="V84" s="3">
        <f>SUM(R84:U84)</f>
        <v>1146</v>
      </c>
      <c r="W84" s="3">
        <v>272</v>
      </c>
      <c r="X84" s="3">
        <v>312</v>
      </c>
      <c r="Y84" s="3">
        <v>282</v>
      </c>
      <c r="Z84" s="3">
        <v>201</v>
      </c>
      <c r="AA84" s="3">
        <f>SUM(W84:Z84)</f>
        <v>1067</v>
      </c>
      <c r="AB84" s="3">
        <v>207</v>
      </c>
      <c r="AC84" s="3">
        <v>210</v>
      </c>
      <c r="AD84" s="3">
        <v>208</v>
      </c>
      <c r="AE84" s="3">
        <v>217</v>
      </c>
      <c r="AF84" s="3">
        <f>SUM(AB84:AE84)</f>
        <v>842</v>
      </c>
      <c r="AG84" s="3">
        <v>199</v>
      </c>
      <c r="AH84" s="3">
        <v>235</v>
      </c>
      <c r="AI84" s="3">
        <v>221</v>
      </c>
      <c r="AJ84" s="3">
        <v>202</v>
      </c>
      <c r="AK84" s="3">
        <f>SUM(AG84:AJ84)</f>
        <v>857</v>
      </c>
    </row>
    <row r="85" spans="1:37" ht="12.75" customHeight="1">
      <c r="A85" s="2" t="s">
        <v>125</v>
      </c>
      <c r="B85" s="2" t="s">
        <v>45</v>
      </c>
      <c r="C85" s="3">
        <v>23</v>
      </c>
      <c r="D85" s="3">
        <v>25</v>
      </c>
      <c r="E85" s="3">
        <v>24</v>
      </c>
      <c r="F85" s="3">
        <v>22</v>
      </c>
      <c r="G85" s="3">
        <f>SUM(C85:F85)</f>
        <v>94</v>
      </c>
      <c r="H85" s="3">
        <v>33</v>
      </c>
      <c r="I85" s="3">
        <v>25</v>
      </c>
      <c r="J85" s="3">
        <v>39</v>
      </c>
      <c r="K85" s="3">
        <v>23</v>
      </c>
      <c r="L85" s="3">
        <f>SUM(H85:K85)</f>
        <v>120</v>
      </c>
      <c r="M85" s="3">
        <v>36</v>
      </c>
      <c r="N85" s="3">
        <v>15</v>
      </c>
      <c r="O85" s="3">
        <v>42</v>
      </c>
      <c r="P85" s="3">
        <v>15</v>
      </c>
      <c r="Q85" s="3">
        <f>SUM(M85:P85)</f>
        <v>108</v>
      </c>
      <c r="R85" s="3">
        <v>23</v>
      </c>
      <c r="S85" s="3">
        <v>18</v>
      </c>
      <c r="T85" s="3">
        <v>34</v>
      </c>
      <c r="U85" s="3">
        <v>34</v>
      </c>
      <c r="V85" s="3">
        <f>SUM(R85:U85)</f>
        <v>109</v>
      </c>
      <c r="W85" s="3">
        <v>37</v>
      </c>
      <c r="X85" s="3">
        <v>24</v>
      </c>
      <c r="Y85" s="3">
        <v>22</v>
      </c>
      <c r="Z85" s="3">
        <v>26</v>
      </c>
      <c r="AA85" s="3">
        <f>SUM(W85:Z85)</f>
        <v>109</v>
      </c>
      <c r="AB85" s="3">
        <v>27</v>
      </c>
      <c r="AC85" s="3">
        <v>13</v>
      </c>
      <c r="AD85" s="3">
        <v>23</v>
      </c>
      <c r="AE85" s="3">
        <v>21</v>
      </c>
      <c r="AF85" s="3">
        <f>SUM(AB85:AE85)</f>
        <v>84</v>
      </c>
      <c r="AG85" s="3">
        <v>17</v>
      </c>
      <c r="AH85" s="3">
        <v>25</v>
      </c>
      <c r="AI85" s="3">
        <v>27</v>
      </c>
      <c r="AJ85" s="3">
        <v>15</v>
      </c>
      <c r="AK85" s="3">
        <f>SUM(AG85:AJ85)</f>
        <v>84</v>
      </c>
    </row>
    <row r="86" spans="1:37" ht="12.75" customHeight="1">
      <c r="A86" s="2" t="s">
        <v>126</v>
      </c>
      <c r="B86" s="2" t="s">
        <v>47</v>
      </c>
      <c r="C86" s="3">
        <v>66</v>
      </c>
      <c r="D86" s="3">
        <v>58</v>
      </c>
      <c r="E86" s="3">
        <v>51</v>
      </c>
      <c r="F86" s="3">
        <v>43</v>
      </c>
      <c r="G86" s="3">
        <f>SUM(C86:F86)</f>
        <v>218</v>
      </c>
      <c r="H86" s="3">
        <v>46</v>
      </c>
      <c r="I86" s="3">
        <v>53</v>
      </c>
      <c r="J86" s="3">
        <v>48</v>
      </c>
      <c r="K86" s="3">
        <v>45</v>
      </c>
      <c r="L86" s="3">
        <f>SUM(H86:K86)</f>
        <v>192</v>
      </c>
      <c r="M86" s="3">
        <v>37</v>
      </c>
      <c r="N86" s="3">
        <v>44</v>
      </c>
      <c r="O86" s="3">
        <v>53</v>
      </c>
      <c r="P86" s="3">
        <v>39</v>
      </c>
      <c r="Q86" s="3">
        <f>SUM(M86:P86)</f>
        <v>173</v>
      </c>
      <c r="R86" s="3">
        <v>39</v>
      </c>
      <c r="S86" s="3">
        <v>51</v>
      </c>
      <c r="T86" s="3">
        <v>41</v>
      </c>
      <c r="U86" s="3">
        <v>31</v>
      </c>
      <c r="V86" s="3">
        <f>SUM(R86:U86)</f>
        <v>162</v>
      </c>
      <c r="W86" s="3">
        <v>30</v>
      </c>
      <c r="X86" s="3">
        <v>35</v>
      </c>
      <c r="Y86" s="3">
        <v>31</v>
      </c>
      <c r="Z86" s="3">
        <v>30</v>
      </c>
      <c r="AA86" s="3">
        <f>SUM(W86:Z86)</f>
        <v>126</v>
      </c>
      <c r="AB86" s="3">
        <v>29</v>
      </c>
      <c r="AC86" s="3">
        <v>35</v>
      </c>
      <c r="AD86" s="3">
        <v>30</v>
      </c>
      <c r="AE86" s="3">
        <v>48</v>
      </c>
      <c r="AF86" s="3">
        <f>SUM(AB86:AE86)</f>
        <v>142</v>
      </c>
      <c r="AG86" s="3">
        <v>30</v>
      </c>
      <c r="AH86" s="3">
        <v>31</v>
      </c>
      <c r="AI86" s="3">
        <v>33</v>
      </c>
      <c r="AJ86" s="3">
        <v>39</v>
      </c>
      <c r="AK86" s="3">
        <f>SUM(AG86:AJ86)</f>
        <v>133</v>
      </c>
    </row>
    <row r="87" spans="1:37" ht="12.75" customHeight="1">
      <c r="A87" s="2" t="s">
        <v>127</v>
      </c>
      <c r="B87" s="2" t="s">
        <v>49</v>
      </c>
      <c r="C87" s="3">
        <v>14</v>
      </c>
      <c r="D87" s="3">
        <v>7</v>
      </c>
      <c r="E87" s="3">
        <v>19</v>
      </c>
      <c r="F87" s="3">
        <v>32</v>
      </c>
      <c r="G87" s="3">
        <f>SUM(C87:F87)</f>
        <v>72</v>
      </c>
      <c r="H87" s="3">
        <v>12</v>
      </c>
      <c r="I87" s="3">
        <v>17</v>
      </c>
      <c r="J87" s="3">
        <v>13</v>
      </c>
      <c r="K87" s="3">
        <v>15</v>
      </c>
      <c r="L87" s="3">
        <f>SUM(H87:K87)</f>
        <v>57</v>
      </c>
      <c r="M87" s="3">
        <v>8</v>
      </c>
      <c r="N87" s="3">
        <v>8</v>
      </c>
      <c r="O87" s="3">
        <v>9</v>
      </c>
      <c r="P87" s="3">
        <v>23</v>
      </c>
      <c r="Q87" s="3">
        <f>SUM(M87:P87)</f>
        <v>48</v>
      </c>
      <c r="R87" s="3">
        <v>6</v>
      </c>
      <c r="S87" s="3">
        <v>8</v>
      </c>
      <c r="T87" s="3">
        <v>6</v>
      </c>
      <c r="U87" s="3">
        <v>12</v>
      </c>
      <c r="V87" s="3">
        <f>SUM(R87:U87)</f>
        <v>32</v>
      </c>
      <c r="W87" s="3">
        <v>5</v>
      </c>
      <c r="X87" s="3">
        <v>6</v>
      </c>
      <c r="Y87" s="3">
        <v>7</v>
      </c>
      <c r="Z87" s="3">
        <v>7</v>
      </c>
      <c r="AA87" s="3">
        <f>SUM(W87:Z87)</f>
        <v>25</v>
      </c>
      <c r="AB87" s="3">
        <v>9</v>
      </c>
      <c r="AC87" s="3">
        <v>1</v>
      </c>
      <c r="AD87" s="3">
        <v>8</v>
      </c>
      <c r="AE87" s="3">
        <v>9</v>
      </c>
      <c r="AF87" s="3">
        <f>SUM(AB87:AE87)</f>
        <v>27</v>
      </c>
      <c r="AG87" s="3">
        <v>8</v>
      </c>
      <c r="AH87" s="3">
        <v>3</v>
      </c>
      <c r="AI87" s="3">
        <v>4</v>
      </c>
      <c r="AJ87" s="3">
        <v>15</v>
      </c>
      <c r="AK87" s="3">
        <f>SUM(AG87:AJ87)</f>
        <v>30</v>
      </c>
    </row>
    <row r="88" spans="1:37" ht="12.75" customHeight="1">
      <c r="A88" s="2" t="s">
        <v>128</v>
      </c>
      <c r="B88" s="2" t="s">
        <v>51</v>
      </c>
      <c r="C88" s="3">
        <v>198</v>
      </c>
      <c r="D88" s="3">
        <v>245</v>
      </c>
      <c r="E88" s="3">
        <v>241</v>
      </c>
      <c r="F88" s="3">
        <v>179</v>
      </c>
      <c r="G88" s="3">
        <f>SUM(C88:F88)</f>
        <v>863</v>
      </c>
      <c r="H88" s="3">
        <v>184</v>
      </c>
      <c r="I88" s="3">
        <v>213</v>
      </c>
      <c r="J88" s="3">
        <v>168</v>
      </c>
      <c r="K88" s="3">
        <v>164</v>
      </c>
      <c r="L88" s="3">
        <f>SUM(H88:K88)</f>
        <v>729</v>
      </c>
      <c r="M88" s="3">
        <v>165</v>
      </c>
      <c r="N88" s="3">
        <v>168</v>
      </c>
      <c r="O88" s="3">
        <v>166</v>
      </c>
      <c r="P88" s="3">
        <v>162</v>
      </c>
      <c r="Q88" s="3">
        <f>SUM(M88:P88)</f>
        <v>661</v>
      </c>
      <c r="R88" s="3">
        <v>143</v>
      </c>
      <c r="S88" s="3">
        <v>158</v>
      </c>
      <c r="T88" s="3">
        <v>143</v>
      </c>
      <c r="U88" s="3">
        <v>151</v>
      </c>
      <c r="V88" s="3">
        <f>SUM(R88:U88)</f>
        <v>595</v>
      </c>
      <c r="W88" s="3">
        <v>121</v>
      </c>
      <c r="X88" s="3">
        <v>144</v>
      </c>
      <c r="Y88" s="3">
        <v>144</v>
      </c>
      <c r="Z88" s="3">
        <v>139</v>
      </c>
      <c r="AA88" s="3">
        <f>SUM(W88:Z88)</f>
        <v>548</v>
      </c>
      <c r="AB88" s="3">
        <v>119</v>
      </c>
      <c r="AC88" s="3">
        <v>119</v>
      </c>
      <c r="AD88" s="3">
        <v>101</v>
      </c>
      <c r="AE88" s="3">
        <v>124</v>
      </c>
      <c r="AF88" s="3">
        <f>SUM(AB88:AE88)</f>
        <v>463</v>
      </c>
      <c r="AG88" s="3">
        <v>97</v>
      </c>
      <c r="AH88" s="3">
        <v>123</v>
      </c>
      <c r="AI88" s="3">
        <v>146</v>
      </c>
      <c r="AJ88" s="3">
        <v>84</v>
      </c>
      <c r="AK88" s="3">
        <f>SUM(AG88:AJ88)</f>
        <v>450</v>
      </c>
    </row>
    <row r="89" spans="1:37" ht="12.75" customHeight="1">
      <c r="A89" s="2" t="s">
        <v>129</v>
      </c>
      <c r="B89" s="2" t="s">
        <v>53</v>
      </c>
      <c r="C89" s="3">
        <v>291</v>
      </c>
      <c r="D89" s="3">
        <v>351</v>
      </c>
      <c r="E89" s="3">
        <v>393</v>
      </c>
      <c r="F89" s="3">
        <v>308</v>
      </c>
      <c r="G89" s="3">
        <f>SUM(C89:F89)</f>
        <v>1343</v>
      </c>
      <c r="H89" s="3">
        <v>305</v>
      </c>
      <c r="I89" s="3">
        <v>373</v>
      </c>
      <c r="J89" s="3">
        <v>399</v>
      </c>
      <c r="K89" s="3">
        <v>280</v>
      </c>
      <c r="L89" s="3">
        <f>SUM(H89:K89)</f>
        <v>1357</v>
      </c>
      <c r="M89" s="3">
        <v>248</v>
      </c>
      <c r="N89" s="3">
        <v>272</v>
      </c>
      <c r="O89" s="3">
        <v>327</v>
      </c>
      <c r="P89" s="3">
        <v>224</v>
      </c>
      <c r="Q89" s="3">
        <f>SUM(M89:P89)</f>
        <v>1071</v>
      </c>
      <c r="R89" s="3">
        <v>231</v>
      </c>
      <c r="S89" s="3">
        <v>264</v>
      </c>
      <c r="T89" s="3">
        <v>275</v>
      </c>
      <c r="U89" s="3">
        <v>238</v>
      </c>
      <c r="V89" s="3">
        <f>SUM(R89:U89)</f>
        <v>1008</v>
      </c>
      <c r="W89" s="3">
        <v>164</v>
      </c>
      <c r="X89" s="3">
        <v>202</v>
      </c>
      <c r="Y89" s="3">
        <v>234</v>
      </c>
      <c r="Z89" s="3">
        <v>203</v>
      </c>
      <c r="AA89" s="3">
        <f>SUM(W89:Z89)</f>
        <v>803</v>
      </c>
      <c r="AB89" s="3">
        <v>156</v>
      </c>
      <c r="AC89" s="3">
        <v>192</v>
      </c>
      <c r="AD89" s="3">
        <v>215</v>
      </c>
      <c r="AE89" s="3">
        <v>212</v>
      </c>
      <c r="AF89" s="3">
        <f>SUM(AB89:AE89)</f>
        <v>775</v>
      </c>
      <c r="AG89" s="3">
        <v>179</v>
      </c>
      <c r="AH89" s="3">
        <v>188</v>
      </c>
      <c r="AI89" s="3">
        <v>234</v>
      </c>
      <c r="AJ89" s="3">
        <v>235</v>
      </c>
      <c r="AK89" s="3">
        <f>SUM(AG89:AJ89)</f>
        <v>836</v>
      </c>
    </row>
    <row r="90" spans="1:37" ht="12.75" customHeight="1">
      <c r="A90" s="2" t="s">
        <v>130</v>
      </c>
      <c r="B90" s="2" t="s">
        <v>55</v>
      </c>
      <c r="C90" s="3">
        <v>8</v>
      </c>
      <c r="D90" s="3">
        <v>13</v>
      </c>
      <c r="E90" s="3">
        <v>21</v>
      </c>
      <c r="F90" s="3">
        <v>23</v>
      </c>
      <c r="G90" s="3">
        <f>SUM(C90:F90)</f>
        <v>65</v>
      </c>
      <c r="H90" s="3">
        <v>16</v>
      </c>
      <c r="I90" s="3">
        <v>15</v>
      </c>
      <c r="J90" s="3">
        <v>15</v>
      </c>
      <c r="K90" s="3">
        <v>27</v>
      </c>
      <c r="L90" s="3">
        <f>SUM(H90:K90)</f>
        <v>73</v>
      </c>
      <c r="M90" s="3">
        <v>25</v>
      </c>
      <c r="N90" s="3">
        <v>14</v>
      </c>
      <c r="O90" s="3">
        <v>15</v>
      </c>
      <c r="P90" s="3">
        <v>20</v>
      </c>
      <c r="Q90" s="3">
        <f>SUM(M90:P90)</f>
        <v>74</v>
      </c>
      <c r="R90" s="3">
        <v>16</v>
      </c>
      <c r="S90" s="3">
        <v>7</v>
      </c>
      <c r="T90" s="3">
        <v>12</v>
      </c>
      <c r="U90" s="3">
        <v>19</v>
      </c>
      <c r="V90" s="3">
        <f>SUM(R90:U90)</f>
        <v>54</v>
      </c>
      <c r="W90" s="3">
        <v>7</v>
      </c>
      <c r="X90" s="3">
        <v>12</v>
      </c>
      <c r="Y90" s="3">
        <v>17</v>
      </c>
      <c r="Z90" s="3">
        <v>15</v>
      </c>
      <c r="AA90" s="3">
        <f>SUM(W90:Z90)</f>
        <v>51</v>
      </c>
      <c r="AB90" s="3">
        <v>19</v>
      </c>
      <c r="AC90" s="3">
        <v>12</v>
      </c>
      <c r="AD90" s="3">
        <v>12</v>
      </c>
      <c r="AE90" s="3">
        <v>21</v>
      </c>
      <c r="AF90" s="3">
        <f>SUM(AB90:AE90)</f>
        <v>64</v>
      </c>
      <c r="AG90" s="3">
        <v>14</v>
      </c>
      <c r="AH90" s="3">
        <v>13</v>
      </c>
      <c r="AI90" s="3">
        <v>12</v>
      </c>
      <c r="AJ90" s="3">
        <v>28</v>
      </c>
      <c r="AK90" s="3">
        <f>SUM(AG90:AJ90)</f>
        <v>67</v>
      </c>
    </row>
    <row r="91" spans="1:37" ht="12.75" customHeight="1">
      <c r="A91" s="2" t="s">
        <v>131</v>
      </c>
      <c r="B91" s="2"/>
      <c r="C91" s="3">
        <v>1229</v>
      </c>
      <c r="D91" s="3">
        <v>1351</v>
      </c>
      <c r="E91" s="3">
        <v>1417</v>
      </c>
      <c r="F91" s="3">
        <v>1205</v>
      </c>
      <c r="G91" s="3">
        <f>SUM(C91:F91)</f>
        <v>5202</v>
      </c>
      <c r="H91" s="3">
        <v>1157</v>
      </c>
      <c r="I91" s="3">
        <v>1271</v>
      </c>
      <c r="J91" s="3">
        <v>1260</v>
      </c>
      <c r="K91" s="3">
        <v>1017</v>
      </c>
      <c r="L91" s="3">
        <f>SUM(H91:K91)</f>
        <v>4705</v>
      </c>
      <c r="M91" s="3">
        <v>1045</v>
      </c>
      <c r="N91" s="3">
        <v>1031</v>
      </c>
      <c r="O91" s="3">
        <v>1193</v>
      </c>
      <c r="P91" s="3">
        <v>969</v>
      </c>
      <c r="Q91" s="3">
        <f>SUM(M91:P91)</f>
        <v>4238</v>
      </c>
      <c r="R91" s="3">
        <v>964</v>
      </c>
      <c r="S91" s="3">
        <v>1156</v>
      </c>
      <c r="T91" s="3">
        <v>1106</v>
      </c>
      <c r="U91" s="3">
        <v>1052</v>
      </c>
      <c r="V91" s="3">
        <f>SUM(R91:U91)</f>
        <v>4278</v>
      </c>
      <c r="W91" s="3">
        <v>886</v>
      </c>
      <c r="X91" s="3">
        <v>964</v>
      </c>
      <c r="Y91" s="3">
        <v>1002</v>
      </c>
      <c r="Z91" s="3">
        <v>848</v>
      </c>
      <c r="AA91" s="3">
        <f>SUM(W91:Z91)</f>
        <v>3700</v>
      </c>
      <c r="AB91" s="3">
        <v>802</v>
      </c>
      <c r="AC91" s="3">
        <v>818</v>
      </c>
      <c r="AD91" s="3">
        <v>826</v>
      </c>
      <c r="AE91" s="3">
        <v>891</v>
      </c>
      <c r="AF91" s="3">
        <f>SUM(AB91:AE91)</f>
        <v>3337</v>
      </c>
      <c r="AG91" s="3">
        <v>786</v>
      </c>
      <c r="AH91" s="3">
        <v>866</v>
      </c>
      <c r="AI91" s="3">
        <v>919</v>
      </c>
      <c r="AJ91" s="3">
        <v>837</v>
      </c>
      <c r="AK91" s="3">
        <f>SUM(AG91:AJ91)</f>
        <v>3408</v>
      </c>
    </row>
    <row r="92" spans="1:37" ht="12.75" customHeight="1">
      <c r="A92" s="2" t="s">
        <v>132</v>
      </c>
      <c r="B92" s="2" t="s">
        <v>29</v>
      </c>
      <c r="C92" s="3">
        <v>1</v>
      </c>
      <c r="D92" s="3">
        <v>3</v>
      </c>
      <c r="E92" s="3">
        <v>0</v>
      </c>
      <c r="F92" s="3">
        <v>2</v>
      </c>
      <c r="G92" s="3">
        <f>SUM(C92:F92)</f>
        <v>6</v>
      </c>
      <c r="H92" s="3">
        <v>0</v>
      </c>
      <c r="I92" s="3">
        <v>1</v>
      </c>
      <c r="J92" s="3">
        <v>0</v>
      </c>
      <c r="K92" s="3">
        <v>0</v>
      </c>
      <c r="L92" s="3">
        <f>SUM(H92:K92)</f>
        <v>1</v>
      </c>
      <c r="M92" s="3">
        <v>0</v>
      </c>
      <c r="N92" s="3">
        <v>0</v>
      </c>
      <c r="O92" s="3">
        <v>3</v>
      </c>
      <c r="P92" s="3">
        <v>0</v>
      </c>
      <c r="Q92" s="3">
        <f>SUM(M92:P92)</f>
        <v>3</v>
      </c>
      <c r="R92" s="3">
        <v>0</v>
      </c>
      <c r="S92" s="3">
        <v>1</v>
      </c>
      <c r="T92" s="3">
        <v>0</v>
      </c>
      <c r="U92" s="3">
        <v>1</v>
      </c>
      <c r="V92" s="3">
        <f>SUM(R92:U92)</f>
        <v>2</v>
      </c>
      <c r="W92" s="3">
        <v>0</v>
      </c>
      <c r="X92" s="3">
        <v>4</v>
      </c>
      <c r="Y92" s="3">
        <v>0</v>
      </c>
      <c r="Z92" s="3">
        <v>0</v>
      </c>
      <c r="AA92" s="3">
        <f>SUM(W92:Z92)</f>
        <v>4</v>
      </c>
      <c r="AB92" s="3">
        <v>1</v>
      </c>
      <c r="AC92" s="3">
        <v>0</v>
      </c>
      <c r="AD92" s="3">
        <v>0</v>
      </c>
      <c r="AE92" s="3">
        <v>0</v>
      </c>
      <c r="AF92" s="3">
        <f>SUM(AB92:AE92)</f>
        <v>1</v>
      </c>
      <c r="AG92" s="3">
        <v>1</v>
      </c>
      <c r="AH92" s="3">
        <v>1</v>
      </c>
      <c r="AI92" s="3">
        <v>0</v>
      </c>
      <c r="AJ92" s="3">
        <v>0</v>
      </c>
      <c r="AK92" s="3">
        <f>SUM(AG92:AJ92)</f>
        <v>2</v>
      </c>
    </row>
    <row r="93" spans="1:37" ht="12.75" customHeight="1">
      <c r="A93" s="2" t="s">
        <v>133</v>
      </c>
      <c r="B93" s="2" t="s">
        <v>31</v>
      </c>
      <c r="C93" s="3">
        <v>12</v>
      </c>
      <c r="D93" s="3">
        <v>19</v>
      </c>
      <c r="E93" s="3">
        <v>15</v>
      </c>
      <c r="F93" s="3">
        <v>12</v>
      </c>
      <c r="G93" s="3">
        <f>SUM(C93:F93)</f>
        <v>58</v>
      </c>
      <c r="H93" s="3">
        <v>49</v>
      </c>
      <c r="I93" s="3">
        <v>34</v>
      </c>
      <c r="J93" s="3">
        <v>15</v>
      </c>
      <c r="K93" s="3">
        <v>17</v>
      </c>
      <c r="L93" s="3">
        <f>SUM(H93:K93)</f>
        <v>115</v>
      </c>
      <c r="M93" s="3">
        <v>31</v>
      </c>
      <c r="N93" s="3">
        <v>25</v>
      </c>
      <c r="O93" s="3">
        <v>21</v>
      </c>
      <c r="P93" s="3">
        <v>14</v>
      </c>
      <c r="Q93" s="3">
        <f>SUM(M93:P93)</f>
        <v>91</v>
      </c>
      <c r="R93" s="3">
        <v>29</v>
      </c>
      <c r="S93" s="3">
        <v>24</v>
      </c>
      <c r="T93" s="3">
        <v>19</v>
      </c>
      <c r="U93" s="3">
        <v>25</v>
      </c>
      <c r="V93" s="3">
        <f>SUM(R93:U93)</f>
        <v>97</v>
      </c>
      <c r="W93" s="3">
        <v>28</v>
      </c>
      <c r="X93" s="3">
        <v>28</v>
      </c>
      <c r="Y93" s="3">
        <v>30</v>
      </c>
      <c r="Z93" s="3">
        <v>17</v>
      </c>
      <c r="AA93" s="3">
        <f>SUM(W93:Z93)</f>
        <v>103</v>
      </c>
      <c r="AB93" s="3">
        <v>27</v>
      </c>
      <c r="AC93" s="3">
        <v>27</v>
      </c>
      <c r="AD93" s="3">
        <v>15</v>
      </c>
      <c r="AE93" s="3">
        <v>23</v>
      </c>
      <c r="AF93" s="3">
        <f>SUM(AB93:AE93)</f>
        <v>92</v>
      </c>
      <c r="AG93" s="3">
        <v>28</v>
      </c>
      <c r="AH93" s="3">
        <v>20</v>
      </c>
      <c r="AI93" s="3">
        <v>24</v>
      </c>
      <c r="AJ93" s="3">
        <v>29</v>
      </c>
      <c r="AK93" s="3">
        <f>SUM(AG93:AJ93)</f>
        <v>101</v>
      </c>
    </row>
    <row r="94" spans="1:37" ht="12.75" customHeight="1">
      <c r="A94" s="2" t="s">
        <v>134</v>
      </c>
      <c r="B94" s="2" t="s">
        <v>33</v>
      </c>
      <c r="C94" s="3">
        <v>207</v>
      </c>
      <c r="D94" s="3">
        <v>199</v>
      </c>
      <c r="E94" s="3">
        <v>234</v>
      </c>
      <c r="F94" s="3">
        <v>223</v>
      </c>
      <c r="G94" s="3">
        <f>SUM(C94:F94)</f>
        <v>863</v>
      </c>
      <c r="H94" s="3">
        <v>199</v>
      </c>
      <c r="I94" s="3">
        <v>190</v>
      </c>
      <c r="J94" s="3">
        <v>206</v>
      </c>
      <c r="K94" s="3">
        <v>212</v>
      </c>
      <c r="L94" s="3">
        <f>SUM(H94:K94)</f>
        <v>807</v>
      </c>
      <c r="M94" s="3">
        <v>222</v>
      </c>
      <c r="N94" s="3">
        <v>199</v>
      </c>
      <c r="O94" s="3">
        <v>230</v>
      </c>
      <c r="P94" s="3">
        <v>205</v>
      </c>
      <c r="Q94" s="3">
        <f>SUM(M94:P94)</f>
        <v>856</v>
      </c>
      <c r="R94" s="3">
        <v>198</v>
      </c>
      <c r="S94" s="3">
        <v>191</v>
      </c>
      <c r="T94" s="3">
        <v>191</v>
      </c>
      <c r="U94" s="3">
        <v>189</v>
      </c>
      <c r="V94" s="3">
        <f>SUM(R94:U94)</f>
        <v>769</v>
      </c>
      <c r="W94" s="3">
        <v>166</v>
      </c>
      <c r="X94" s="3">
        <v>153</v>
      </c>
      <c r="Y94" s="3">
        <v>179</v>
      </c>
      <c r="Z94" s="3">
        <v>180</v>
      </c>
      <c r="AA94" s="3">
        <f>SUM(W94:Z94)</f>
        <v>678</v>
      </c>
      <c r="AB94" s="3">
        <v>163</v>
      </c>
      <c r="AC94" s="3">
        <v>177</v>
      </c>
      <c r="AD94" s="3">
        <v>173</v>
      </c>
      <c r="AE94" s="3">
        <v>225</v>
      </c>
      <c r="AF94" s="3">
        <f>SUM(AB94:AE94)</f>
        <v>738</v>
      </c>
      <c r="AG94" s="3">
        <v>197</v>
      </c>
      <c r="AH94" s="3">
        <v>184</v>
      </c>
      <c r="AI94" s="3">
        <v>197</v>
      </c>
      <c r="AJ94" s="3">
        <v>208</v>
      </c>
      <c r="AK94" s="3">
        <f>SUM(AG94:AJ94)</f>
        <v>786</v>
      </c>
    </row>
    <row r="95" spans="1:37" ht="12.75" customHeight="1">
      <c r="A95" s="2" t="s">
        <v>135</v>
      </c>
      <c r="B95" s="2" t="s">
        <v>35</v>
      </c>
      <c r="C95" s="3">
        <v>209</v>
      </c>
      <c r="D95" s="3">
        <v>211</v>
      </c>
      <c r="E95" s="3">
        <v>165</v>
      </c>
      <c r="F95" s="3">
        <v>189</v>
      </c>
      <c r="G95" s="3">
        <f>SUM(C95:F95)</f>
        <v>774</v>
      </c>
      <c r="H95" s="3">
        <v>165</v>
      </c>
      <c r="I95" s="3">
        <v>176</v>
      </c>
      <c r="J95" s="3">
        <v>157</v>
      </c>
      <c r="K95" s="3">
        <v>156</v>
      </c>
      <c r="L95" s="3">
        <f>SUM(H95:K95)</f>
        <v>654</v>
      </c>
      <c r="M95" s="3">
        <v>130</v>
      </c>
      <c r="N95" s="3">
        <v>130</v>
      </c>
      <c r="O95" s="3">
        <v>126</v>
      </c>
      <c r="P95" s="3">
        <v>129</v>
      </c>
      <c r="Q95" s="3">
        <f>SUM(M95:P95)</f>
        <v>515</v>
      </c>
      <c r="R95" s="3">
        <v>118</v>
      </c>
      <c r="S95" s="3">
        <v>106</v>
      </c>
      <c r="T95" s="3">
        <v>106</v>
      </c>
      <c r="U95" s="3">
        <v>118</v>
      </c>
      <c r="V95" s="3">
        <f>SUM(R95:U95)</f>
        <v>448</v>
      </c>
      <c r="W95" s="3">
        <v>106</v>
      </c>
      <c r="X95" s="3">
        <v>116</v>
      </c>
      <c r="Y95" s="3">
        <v>131</v>
      </c>
      <c r="Z95" s="3">
        <v>123</v>
      </c>
      <c r="AA95" s="3">
        <f>SUM(W95:Z95)</f>
        <v>476</v>
      </c>
      <c r="AB95" s="3">
        <v>166</v>
      </c>
      <c r="AC95" s="3">
        <v>108</v>
      </c>
      <c r="AD95" s="3">
        <v>119</v>
      </c>
      <c r="AE95" s="3">
        <v>98</v>
      </c>
      <c r="AF95" s="3">
        <f>SUM(AB95:AE95)</f>
        <v>491</v>
      </c>
      <c r="AG95" s="3">
        <v>126</v>
      </c>
      <c r="AH95" s="3">
        <v>125</v>
      </c>
      <c r="AI95" s="3">
        <v>109</v>
      </c>
      <c r="AJ95" s="3">
        <v>119</v>
      </c>
      <c r="AK95" s="3">
        <f>SUM(AG95:AJ95)</f>
        <v>479</v>
      </c>
    </row>
    <row r="96" spans="1:37" ht="12.75" customHeight="1">
      <c r="A96" s="2" t="s">
        <v>136</v>
      </c>
      <c r="B96" s="2" t="s">
        <v>37</v>
      </c>
      <c r="C96" s="3">
        <v>1</v>
      </c>
      <c r="D96" s="3">
        <v>1</v>
      </c>
      <c r="E96" s="3">
        <v>0</v>
      </c>
      <c r="F96" s="3">
        <v>1</v>
      </c>
      <c r="G96" s="3">
        <f>SUM(C96:F96)</f>
        <v>3</v>
      </c>
      <c r="H96" s="3">
        <v>0</v>
      </c>
      <c r="I96" s="3">
        <v>2</v>
      </c>
      <c r="J96" s="3">
        <v>0</v>
      </c>
      <c r="K96" s="3">
        <v>0</v>
      </c>
      <c r="L96" s="3">
        <f>SUM(H96:K96)</f>
        <v>2</v>
      </c>
      <c r="M96" s="3">
        <v>1</v>
      </c>
      <c r="N96" s="3">
        <v>1</v>
      </c>
      <c r="O96" s="3">
        <v>2</v>
      </c>
      <c r="P96" s="3">
        <v>1</v>
      </c>
      <c r="Q96" s="3">
        <f>SUM(M96:P96)</f>
        <v>5</v>
      </c>
      <c r="R96" s="3">
        <v>1</v>
      </c>
      <c r="S96" s="3">
        <v>1</v>
      </c>
      <c r="T96" s="3">
        <v>0</v>
      </c>
      <c r="U96" s="3">
        <v>1</v>
      </c>
      <c r="V96" s="3">
        <f>SUM(R96:U96)</f>
        <v>3</v>
      </c>
      <c r="W96" s="3">
        <v>2</v>
      </c>
      <c r="X96" s="3">
        <v>1</v>
      </c>
      <c r="Y96" s="3">
        <v>3</v>
      </c>
      <c r="Z96" s="3">
        <v>0</v>
      </c>
      <c r="AA96" s="3">
        <f>SUM(W96:Z96)</f>
        <v>6</v>
      </c>
      <c r="AB96" s="3">
        <v>3</v>
      </c>
      <c r="AC96" s="3">
        <v>1</v>
      </c>
      <c r="AD96" s="3">
        <v>1</v>
      </c>
      <c r="AE96" s="3">
        <v>2</v>
      </c>
      <c r="AF96" s="3">
        <f>SUM(AB96:AE96)</f>
        <v>7</v>
      </c>
      <c r="AG96" s="3">
        <v>2</v>
      </c>
      <c r="AH96" s="3">
        <v>2</v>
      </c>
      <c r="AI96" s="3">
        <v>0</v>
      </c>
      <c r="AJ96" s="3">
        <v>1</v>
      </c>
      <c r="AK96" s="3">
        <f>SUM(AG96:AJ96)</f>
        <v>5</v>
      </c>
    </row>
    <row r="97" spans="1:37" ht="12.75" customHeight="1">
      <c r="A97" s="2" t="s">
        <v>137</v>
      </c>
      <c r="B97" s="2" t="s">
        <v>39</v>
      </c>
      <c r="C97" s="3">
        <v>12</v>
      </c>
      <c r="D97" s="3">
        <v>8</v>
      </c>
      <c r="E97" s="3">
        <v>5</v>
      </c>
      <c r="F97" s="3">
        <v>11</v>
      </c>
      <c r="G97" s="3">
        <f>SUM(C97:F97)</f>
        <v>36</v>
      </c>
      <c r="H97" s="3">
        <v>10</v>
      </c>
      <c r="I97" s="3">
        <v>12</v>
      </c>
      <c r="J97" s="3">
        <v>17</v>
      </c>
      <c r="K97" s="3">
        <v>12</v>
      </c>
      <c r="L97" s="3">
        <f>SUM(H97:K97)</f>
        <v>51</v>
      </c>
      <c r="M97" s="3">
        <v>13</v>
      </c>
      <c r="N97" s="3">
        <v>14</v>
      </c>
      <c r="O97" s="3">
        <v>10</v>
      </c>
      <c r="P97" s="3">
        <v>6</v>
      </c>
      <c r="Q97" s="3">
        <f>SUM(M97:P97)</f>
        <v>43</v>
      </c>
      <c r="R97" s="3">
        <v>8</v>
      </c>
      <c r="S97" s="3">
        <v>5</v>
      </c>
      <c r="T97" s="3">
        <v>7</v>
      </c>
      <c r="U97" s="3">
        <v>7</v>
      </c>
      <c r="V97" s="3">
        <f>SUM(R97:U97)</f>
        <v>27</v>
      </c>
      <c r="W97" s="3">
        <v>13</v>
      </c>
      <c r="X97" s="3">
        <v>7</v>
      </c>
      <c r="Y97" s="3">
        <v>13</v>
      </c>
      <c r="Z97" s="3">
        <v>16</v>
      </c>
      <c r="AA97" s="3">
        <f>SUM(W97:Z97)</f>
        <v>49</v>
      </c>
      <c r="AB97" s="3">
        <v>8</v>
      </c>
      <c r="AC97" s="3">
        <v>8</v>
      </c>
      <c r="AD97" s="3">
        <v>7</v>
      </c>
      <c r="AE97" s="3">
        <v>11</v>
      </c>
      <c r="AF97" s="3">
        <f>SUM(AB97:AE97)</f>
        <v>34</v>
      </c>
      <c r="AG97" s="3">
        <v>11</v>
      </c>
      <c r="AH97" s="3">
        <v>6</v>
      </c>
      <c r="AI97" s="3">
        <v>10</v>
      </c>
      <c r="AJ97" s="3">
        <v>10</v>
      </c>
      <c r="AK97" s="3">
        <f>SUM(AG97:AJ97)</f>
        <v>37</v>
      </c>
    </row>
    <row r="98" spans="1:37" ht="12.75" customHeight="1">
      <c r="A98" s="2" t="s">
        <v>138</v>
      </c>
      <c r="B98" s="2" t="s">
        <v>41</v>
      </c>
      <c r="C98" s="3">
        <v>245</v>
      </c>
      <c r="D98" s="3">
        <v>259</v>
      </c>
      <c r="E98" s="3">
        <v>403</v>
      </c>
      <c r="F98" s="3">
        <v>278</v>
      </c>
      <c r="G98" s="3">
        <f>SUM(C98:F98)</f>
        <v>1185</v>
      </c>
      <c r="H98" s="3">
        <v>278</v>
      </c>
      <c r="I98" s="3">
        <v>281</v>
      </c>
      <c r="J98" s="3">
        <v>298</v>
      </c>
      <c r="K98" s="3">
        <v>242</v>
      </c>
      <c r="L98" s="3">
        <f>SUM(H98:K98)</f>
        <v>1099</v>
      </c>
      <c r="M98" s="3">
        <v>249</v>
      </c>
      <c r="N98" s="3">
        <v>236</v>
      </c>
      <c r="O98" s="3">
        <v>198</v>
      </c>
      <c r="P98" s="3">
        <v>255</v>
      </c>
      <c r="Q98" s="3">
        <f>SUM(M98:P98)</f>
        <v>938</v>
      </c>
      <c r="R98" s="3">
        <v>240</v>
      </c>
      <c r="S98" s="3">
        <v>211</v>
      </c>
      <c r="T98" s="3">
        <v>243</v>
      </c>
      <c r="U98" s="3">
        <v>294</v>
      </c>
      <c r="V98" s="3">
        <f>SUM(R98:U98)</f>
        <v>988</v>
      </c>
      <c r="W98" s="3">
        <v>180</v>
      </c>
      <c r="X98" s="3">
        <v>202</v>
      </c>
      <c r="Y98" s="3">
        <v>198</v>
      </c>
      <c r="Z98" s="3">
        <v>290</v>
      </c>
      <c r="AA98" s="3">
        <f>SUM(W98:Z98)</f>
        <v>870</v>
      </c>
      <c r="AB98" s="3">
        <v>299</v>
      </c>
      <c r="AC98" s="3">
        <v>239</v>
      </c>
      <c r="AD98" s="3">
        <v>231</v>
      </c>
      <c r="AE98" s="3">
        <v>223</v>
      </c>
      <c r="AF98" s="3">
        <f>SUM(AB98:AE98)</f>
        <v>992</v>
      </c>
      <c r="AG98" s="3">
        <v>215</v>
      </c>
      <c r="AH98" s="3">
        <v>213</v>
      </c>
      <c r="AI98" s="3">
        <v>283</v>
      </c>
      <c r="AJ98" s="3">
        <v>179</v>
      </c>
      <c r="AK98" s="3">
        <f>SUM(AG98:AJ98)</f>
        <v>890</v>
      </c>
    </row>
    <row r="99" spans="1:37" ht="12.75" customHeight="1">
      <c r="A99" s="2" t="s">
        <v>139</v>
      </c>
      <c r="B99" s="2" t="s">
        <v>43</v>
      </c>
      <c r="C99" s="3">
        <v>725</v>
      </c>
      <c r="D99" s="3">
        <v>838</v>
      </c>
      <c r="E99" s="3">
        <v>802</v>
      </c>
      <c r="F99" s="3">
        <v>683</v>
      </c>
      <c r="G99" s="3">
        <f>SUM(C99:F99)</f>
        <v>3048</v>
      </c>
      <c r="H99" s="3">
        <v>762</v>
      </c>
      <c r="I99" s="3">
        <v>712</v>
      </c>
      <c r="J99" s="3">
        <v>767</v>
      </c>
      <c r="K99" s="3">
        <v>589</v>
      </c>
      <c r="L99" s="3">
        <f>SUM(H99:K99)</f>
        <v>2830</v>
      </c>
      <c r="M99" s="3">
        <v>558</v>
      </c>
      <c r="N99" s="3">
        <v>572</v>
      </c>
      <c r="O99" s="3">
        <v>615</v>
      </c>
      <c r="P99" s="3">
        <v>618</v>
      </c>
      <c r="Q99" s="3">
        <f>SUM(M99:P99)</f>
        <v>2363</v>
      </c>
      <c r="R99" s="3">
        <v>551</v>
      </c>
      <c r="S99" s="3">
        <v>682</v>
      </c>
      <c r="T99" s="3">
        <v>607</v>
      </c>
      <c r="U99" s="3">
        <v>610</v>
      </c>
      <c r="V99" s="3">
        <f>SUM(R99:U99)</f>
        <v>2450</v>
      </c>
      <c r="W99" s="3">
        <v>622</v>
      </c>
      <c r="X99" s="3">
        <v>669</v>
      </c>
      <c r="Y99" s="3">
        <v>597</v>
      </c>
      <c r="Z99" s="3">
        <v>569</v>
      </c>
      <c r="AA99" s="3">
        <f>SUM(W99:Z99)</f>
        <v>2457</v>
      </c>
      <c r="AB99" s="3">
        <v>575</v>
      </c>
      <c r="AC99" s="3">
        <v>540</v>
      </c>
      <c r="AD99" s="3">
        <v>550</v>
      </c>
      <c r="AE99" s="3">
        <v>603</v>
      </c>
      <c r="AF99" s="3">
        <f>SUM(AB99:AE99)</f>
        <v>2268</v>
      </c>
      <c r="AG99" s="3">
        <v>612</v>
      </c>
      <c r="AH99" s="3">
        <v>587</v>
      </c>
      <c r="AI99" s="3">
        <v>631</v>
      </c>
      <c r="AJ99" s="3">
        <v>527</v>
      </c>
      <c r="AK99" s="3">
        <f>SUM(AG99:AJ99)</f>
        <v>2357</v>
      </c>
    </row>
    <row r="100" spans="1:37" ht="12.75" customHeight="1">
      <c r="A100" s="2" t="s">
        <v>140</v>
      </c>
      <c r="B100" s="2" t="s">
        <v>45</v>
      </c>
      <c r="C100" s="3">
        <v>62</v>
      </c>
      <c r="D100" s="3">
        <v>62</v>
      </c>
      <c r="E100" s="3">
        <v>55</v>
      </c>
      <c r="F100" s="3">
        <v>72</v>
      </c>
      <c r="G100" s="3">
        <f>SUM(C100:F100)</f>
        <v>251</v>
      </c>
      <c r="H100" s="3">
        <v>53</v>
      </c>
      <c r="I100" s="3">
        <v>63</v>
      </c>
      <c r="J100" s="3">
        <v>39</v>
      </c>
      <c r="K100" s="3">
        <v>66</v>
      </c>
      <c r="L100" s="3">
        <f>SUM(H100:K100)</f>
        <v>221</v>
      </c>
      <c r="M100" s="3">
        <v>69</v>
      </c>
      <c r="N100" s="3">
        <v>48</v>
      </c>
      <c r="O100" s="3">
        <v>52</v>
      </c>
      <c r="P100" s="3">
        <v>59</v>
      </c>
      <c r="Q100" s="3">
        <f>SUM(M100:P100)</f>
        <v>228</v>
      </c>
      <c r="R100" s="3">
        <v>87</v>
      </c>
      <c r="S100" s="3">
        <v>58</v>
      </c>
      <c r="T100" s="3">
        <v>77</v>
      </c>
      <c r="U100" s="3">
        <v>45</v>
      </c>
      <c r="V100" s="3">
        <f>SUM(R100:U100)</f>
        <v>267</v>
      </c>
      <c r="W100" s="3">
        <v>51</v>
      </c>
      <c r="X100" s="3">
        <v>44</v>
      </c>
      <c r="Y100" s="3">
        <v>72</v>
      </c>
      <c r="Z100" s="3">
        <v>64</v>
      </c>
      <c r="AA100" s="3">
        <f>SUM(W100:Z100)</f>
        <v>231</v>
      </c>
      <c r="AB100" s="3">
        <v>94</v>
      </c>
      <c r="AC100" s="3">
        <v>72</v>
      </c>
      <c r="AD100" s="3">
        <v>64</v>
      </c>
      <c r="AE100" s="3">
        <v>85</v>
      </c>
      <c r="AF100" s="3">
        <f>SUM(AB100:AE100)</f>
        <v>315</v>
      </c>
      <c r="AG100" s="3">
        <v>122</v>
      </c>
      <c r="AH100" s="3">
        <v>86</v>
      </c>
      <c r="AI100" s="3">
        <v>63</v>
      </c>
      <c r="AJ100" s="3">
        <v>67</v>
      </c>
      <c r="AK100" s="3">
        <f>SUM(AG100:AJ100)</f>
        <v>338</v>
      </c>
    </row>
    <row r="101" spans="1:37" ht="12.75" customHeight="1">
      <c r="A101" s="2" t="s">
        <v>141</v>
      </c>
      <c r="B101" s="2" t="s">
        <v>47</v>
      </c>
      <c r="C101" s="3">
        <v>113</v>
      </c>
      <c r="D101" s="3">
        <v>113</v>
      </c>
      <c r="E101" s="3">
        <v>121</v>
      </c>
      <c r="F101" s="3">
        <v>102</v>
      </c>
      <c r="G101" s="3">
        <f>SUM(C101:F101)</f>
        <v>449</v>
      </c>
      <c r="H101" s="3">
        <v>115</v>
      </c>
      <c r="I101" s="3">
        <v>121</v>
      </c>
      <c r="J101" s="3">
        <v>137</v>
      </c>
      <c r="K101" s="3">
        <v>117</v>
      </c>
      <c r="L101" s="3">
        <f>SUM(H101:K101)</f>
        <v>490</v>
      </c>
      <c r="M101" s="3">
        <v>111</v>
      </c>
      <c r="N101" s="3">
        <v>128</v>
      </c>
      <c r="O101" s="3">
        <v>116</v>
      </c>
      <c r="P101" s="3">
        <v>96</v>
      </c>
      <c r="Q101" s="3">
        <f>SUM(M101:P101)</f>
        <v>451</v>
      </c>
      <c r="R101" s="3">
        <v>117</v>
      </c>
      <c r="S101" s="3">
        <v>152</v>
      </c>
      <c r="T101" s="3">
        <v>118</v>
      </c>
      <c r="U101" s="3">
        <v>113</v>
      </c>
      <c r="V101" s="3">
        <f>SUM(R101:U101)</f>
        <v>500</v>
      </c>
      <c r="W101" s="3">
        <v>101</v>
      </c>
      <c r="X101" s="3">
        <v>147</v>
      </c>
      <c r="Y101" s="3">
        <v>146</v>
      </c>
      <c r="Z101" s="3">
        <v>132</v>
      </c>
      <c r="AA101" s="3">
        <f>SUM(W101:Z101)</f>
        <v>526</v>
      </c>
      <c r="AB101" s="3">
        <v>177</v>
      </c>
      <c r="AC101" s="3">
        <v>158</v>
      </c>
      <c r="AD101" s="3">
        <v>140</v>
      </c>
      <c r="AE101" s="3">
        <v>97</v>
      </c>
      <c r="AF101" s="3">
        <f>SUM(AB101:AE101)</f>
        <v>572</v>
      </c>
      <c r="AG101" s="3">
        <v>150</v>
      </c>
      <c r="AH101" s="3">
        <v>136</v>
      </c>
      <c r="AI101" s="3">
        <v>158</v>
      </c>
      <c r="AJ101" s="3">
        <v>134</v>
      </c>
      <c r="AK101" s="3">
        <f>SUM(AG101:AJ101)</f>
        <v>578</v>
      </c>
    </row>
    <row r="102" spans="1:37" ht="12.75" customHeight="1">
      <c r="A102" s="2" t="s">
        <v>142</v>
      </c>
      <c r="B102" s="2" t="s">
        <v>49</v>
      </c>
      <c r="C102" s="3">
        <v>27</v>
      </c>
      <c r="D102" s="3">
        <v>23</v>
      </c>
      <c r="E102" s="3">
        <v>26</v>
      </c>
      <c r="F102" s="3">
        <v>44</v>
      </c>
      <c r="G102" s="3">
        <f>SUM(C102:F102)</f>
        <v>120</v>
      </c>
      <c r="H102" s="3">
        <v>19</v>
      </c>
      <c r="I102" s="3">
        <v>15</v>
      </c>
      <c r="J102" s="3">
        <v>20</v>
      </c>
      <c r="K102" s="3">
        <v>46</v>
      </c>
      <c r="L102" s="3">
        <f>SUM(H102:K102)</f>
        <v>100</v>
      </c>
      <c r="M102" s="3">
        <v>22</v>
      </c>
      <c r="N102" s="3">
        <v>21</v>
      </c>
      <c r="O102" s="3">
        <v>18</v>
      </c>
      <c r="P102" s="3">
        <v>35</v>
      </c>
      <c r="Q102" s="3">
        <f>SUM(M102:P102)</f>
        <v>96</v>
      </c>
      <c r="R102" s="3">
        <v>24</v>
      </c>
      <c r="S102" s="3">
        <v>17</v>
      </c>
      <c r="T102" s="3">
        <v>11</v>
      </c>
      <c r="U102" s="3">
        <v>23</v>
      </c>
      <c r="V102" s="3">
        <f>SUM(R102:U102)</f>
        <v>75</v>
      </c>
      <c r="W102" s="3">
        <v>13</v>
      </c>
      <c r="X102" s="3">
        <v>14</v>
      </c>
      <c r="Y102" s="3">
        <v>18</v>
      </c>
      <c r="Z102" s="3">
        <v>20</v>
      </c>
      <c r="AA102" s="3">
        <f>SUM(W102:Z102)</f>
        <v>65</v>
      </c>
      <c r="AB102" s="3">
        <v>14</v>
      </c>
      <c r="AC102" s="3">
        <v>10</v>
      </c>
      <c r="AD102" s="3">
        <v>19</v>
      </c>
      <c r="AE102" s="3">
        <v>22</v>
      </c>
      <c r="AF102" s="3">
        <f>SUM(AB102:AE102)</f>
        <v>65</v>
      </c>
      <c r="AG102" s="3">
        <v>14</v>
      </c>
      <c r="AH102" s="3">
        <v>8</v>
      </c>
      <c r="AI102" s="3">
        <v>12</v>
      </c>
      <c r="AJ102" s="3">
        <v>20</v>
      </c>
      <c r="AK102" s="3">
        <f>SUM(AG102:AJ102)</f>
        <v>54</v>
      </c>
    </row>
    <row r="103" spans="1:37" ht="12.75" customHeight="1">
      <c r="A103" s="2" t="s">
        <v>143</v>
      </c>
      <c r="B103" s="2" t="s">
        <v>51</v>
      </c>
      <c r="C103" s="3">
        <v>408</v>
      </c>
      <c r="D103" s="3">
        <v>404</v>
      </c>
      <c r="E103" s="3">
        <v>416</v>
      </c>
      <c r="F103" s="3">
        <v>419</v>
      </c>
      <c r="G103" s="3">
        <f>SUM(C103:F103)</f>
        <v>1647</v>
      </c>
      <c r="H103" s="3">
        <v>395</v>
      </c>
      <c r="I103" s="3">
        <v>333</v>
      </c>
      <c r="J103" s="3">
        <v>312</v>
      </c>
      <c r="K103" s="3">
        <v>338</v>
      </c>
      <c r="L103" s="3">
        <f>SUM(H103:K103)</f>
        <v>1378</v>
      </c>
      <c r="M103" s="3">
        <v>304</v>
      </c>
      <c r="N103" s="3">
        <v>313</v>
      </c>
      <c r="O103" s="3">
        <v>301</v>
      </c>
      <c r="P103" s="3">
        <v>281</v>
      </c>
      <c r="Q103" s="3">
        <f>SUM(M103:P103)</f>
        <v>1199</v>
      </c>
      <c r="R103" s="3">
        <v>278</v>
      </c>
      <c r="S103" s="3">
        <v>304</v>
      </c>
      <c r="T103" s="3">
        <v>266</v>
      </c>
      <c r="U103" s="3">
        <v>275</v>
      </c>
      <c r="V103" s="3">
        <f>SUM(R103:U103)</f>
        <v>1123</v>
      </c>
      <c r="W103" s="3">
        <v>251</v>
      </c>
      <c r="X103" s="3">
        <v>260</v>
      </c>
      <c r="Y103" s="3">
        <v>220</v>
      </c>
      <c r="Z103" s="3">
        <v>223</v>
      </c>
      <c r="AA103" s="3">
        <f>SUM(W103:Z103)</f>
        <v>954</v>
      </c>
      <c r="AB103" s="3">
        <v>234</v>
      </c>
      <c r="AC103" s="3">
        <v>199</v>
      </c>
      <c r="AD103" s="3">
        <v>243</v>
      </c>
      <c r="AE103" s="3">
        <v>230</v>
      </c>
      <c r="AF103" s="3">
        <f>SUM(AB103:AE103)</f>
        <v>906</v>
      </c>
      <c r="AG103" s="3">
        <v>169</v>
      </c>
      <c r="AH103" s="3">
        <v>210</v>
      </c>
      <c r="AI103" s="3">
        <v>248</v>
      </c>
      <c r="AJ103" s="3">
        <v>200</v>
      </c>
      <c r="AK103" s="3">
        <f>SUM(AG103:AJ103)</f>
        <v>827</v>
      </c>
    </row>
    <row r="104" spans="1:37" ht="12.75" customHeight="1">
      <c r="A104" s="2" t="s">
        <v>144</v>
      </c>
      <c r="B104" s="2" t="s">
        <v>53</v>
      </c>
      <c r="C104" s="3">
        <v>829</v>
      </c>
      <c r="D104" s="3">
        <v>893</v>
      </c>
      <c r="E104" s="3">
        <v>949</v>
      </c>
      <c r="F104" s="3">
        <v>947</v>
      </c>
      <c r="G104" s="3">
        <f>SUM(C104:F104)</f>
        <v>3618</v>
      </c>
      <c r="H104" s="3">
        <v>945</v>
      </c>
      <c r="I104" s="3">
        <v>824</v>
      </c>
      <c r="J104" s="3">
        <v>840</v>
      </c>
      <c r="K104" s="3">
        <v>818</v>
      </c>
      <c r="L104" s="3">
        <f>SUM(H104:K104)</f>
        <v>3427</v>
      </c>
      <c r="M104" s="3">
        <v>686</v>
      </c>
      <c r="N104" s="3">
        <v>614</v>
      </c>
      <c r="O104" s="3">
        <v>735</v>
      </c>
      <c r="P104" s="3">
        <v>640</v>
      </c>
      <c r="Q104" s="3">
        <f>SUM(M104:P104)</f>
        <v>2675</v>
      </c>
      <c r="R104" s="3">
        <v>659</v>
      </c>
      <c r="S104" s="3">
        <v>671</v>
      </c>
      <c r="T104" s="3">
        <v>663</v>
      </c>
      <c r="U104" s="3">
        <v>665</v>
      </c>
      <c r="V104" s="3">
        <f>SUM(R104:U104)</f>
        <v>2658</v>
      </c>
      <c r="W104" s="3">
        <v>490</v>
      </c>
      <c r="X104" s="3">
        <v>483</v>
      </c>
      <c r="Y104" s="3">
        <v>570</v>
      </c>
      <c r="Z104" s="3">
        <v>445</v>
      </c>
      <c r="AA104" s="3">
        <f>SUM(W104:Z104)</f>
        <v>1988</v>
      </c>
      <c r="AB104" s="3">
        <v>444</v>
      </c>
      <c r="AC104" s="3">
        <v>462</v>
      </c>
      <c r="AD104" s="3">
        <v>528</v>
      </c>
      <c r="AE104" s="3">
        <v>477</v>
      </c>
      <c r="AF104" s="3">
        <f>SUM(AB104:AE104)</f>
        <v>1911</v>
      </c>
      <c r="AG104" s="3">
        <v>490</v>
      </c>
      <c r="AH104" s="3">
        <v>417</v>
      </c>
      <c r="AI104" s="3">
        <v>455</v>
      </c>
      <c r="AJ104" s="3">
        <v>511</v>
      </c>
      <c r="AK104" s="3">
        <f>SUM(AG104:AJ104)</f>
        <v>1873</v>
      </c>
    </row>
    <row r="105" spans="1:37" ht="12.75" customHeight="1">
      <c r="A105" s="2" t="s">
        <v>145</v>
      </c>
      <c r="B105" s="2" t="s">
        <v>55</v>
      </c>
      <c r="C105" s="3">
        <v>110</v>
      </c>
      <c r="D105" s="3">
        <v>122</v>
      </c>
      <c r="E105" s="3">
        <v>105</v>
      </c>
      <c r="F105" s="3">
        <v>119</v>
      </c>
      <c r="G105" s="3">
        <f>SUM(C105:F105)</f>
        <v>456</v>
      </c>
      <c r="H105" s="3">
        <v>102</v>
      </c>
      <c r="I105" s="3">
        <v>94</v>
      </c>
      <c r="J105" s="3">
        <v>72</v>
      </c>
      <c r="K105" s="3">
        <v>97</v>
      </c>
      <c r="L105" s="3">
        <f>SUM(H105:K105)</f>
        <v>365</v>
      </c>
      <c r="M105" s="3">
        <v>109</v>
      </c>
      <c r="N105" s="3">
        <v>114</v>
      </c>
      <c r="O105" s="3">
        <v>82</v>
      </c>
      <c r="P105" s="3">
        <v>80</v>
      </c>
      <c r="Q105" s="3">
        <f>SUM(M105:P105)</f>
        <v>385</v>
      </c>
      <c r="R105" s="3">
        <v>87</v>
      </c>
      <c r="S105" s="3">
        <v>89</v>
      </c>
      <c r="T105" s="3">
        <v>67</v>
      </c>
      <c r="U105" s="3">
        <v>76</v>
      </c>
      <c r="V105" s="3">
        <f>SUM(R105:U105)</f>
        <v>319</v>
      </c>
      <c r="W105" s="3">
        <v>78</v>
      </c>
      <c r="X105" s="3">
        <v>85</v>
      </c>
      <c r="Y105" s="3">
        <v>91</v>
      </c>
      <c r="Z105" s="3">
        <v>100</v>
      </c>
      <c r="AA105" s="3">
        <f>SUM(W105:Z105)</f>
        <v>354</v>
      </c>
      <c r="AB105" s="3">
        <v>109</v>
      </c>
      <c r="AC105" s="3">
        <v>81</v>
      </c>
      <c r="AD105" s="3">
        <v>46</v>
      </c>
      <c r="AE105" s="3">
        <v>63</v>
      </c>
      <c r="AF105" s="3">
        <f>SUM(AB105:AE105)</f>
        <v>299</v>
      </c>
      <c r="AG105" s="3">
        <v>75</v>
      </c>
      <c r="AH105" s="3">
        <v>85</v>
      </c>
      <c r="AI105" s="3">
        <v>76</v>
      </c>
      <c r="AJ105" s="3">
        <v>94</v>
      </c>
      <c r="AK105" s="3">
        <f>SUM(AG105:AJ105)</f>
        <v>330</v>
      </c>
    </row>
    <row r="106" spans="1:37" ht="12.75" customHeight="1">
      <c r="A106" s="2" t="s">
        <v>146</v>
      </c>
      <c r="B106" s="2"/>
      <c r="C106" s="3">
        <v>2961</v>
      </c>
      <c r="D106" s="3">
        <v>3155</v>
      </c>
      <c r="E106" s="3">
        <v>3296</v>
      </c>
      <c r="F106" s="3">
        <v>3102</v>
      </c>
      <c r="G106" s="3">
        <f>SUM(C106:F106)</f>
        <v>12514</v>
      </c>
      <c r="H106" s="3">
        <v>3092</v>
      </c>
      <c r="I106" s="3">
        <v>2858</v>
      </c>
      <c r="J106" s="3">
        <v>2880</v>
      </c>
      <c r="K106" s="3">
        <v>2710</v>
      </c>
      <c r="L106" s="3">
        <f>SUM(H106:K106)</f>
        <v>11540</v>
      </c>
      <c r="M106" s="3">
        <v>2505</v>
      </c>
      <c r="N106" s="3">
        <v>2415</v>
      </c>
      <c r="O106" s="3">
        <v>2509</v>
      </c>
      <c r="P106" s="3">
        <v>2419</v>
      </c>
      <c r="Q106" s="3">
        <f>SUM(M106:P106)</f>
        <v>9848</v>
      </c>
      <c r="R106" s="3">
        <v>2397</v>
      </c>
      <c r="S106" s="3">
        <v>2512</v>
      </c>
      <c r="T106" s="3">
        <v>2375</v>
      </c>
      <c r="U106" s="3">
        <v>2442</v>
      </c>
      <c r="V106" s="3">
        <f>SUM(R106:U106)</f>
        <v>9726</v>
      </c>
      <c r="W106" s="3">
        <v>2101</v>
      </c>
      <c r="X106" s="3">
        <v>2213</v>
      </c>
      <c r="Y106" s="3">
        <v>2268</v>
      </c>
      <c r="Z106" s="3">
        <v>2179</v>
      </c>
      <c r="AA106" s="3">
        <f>SUM(W106:Z106)</f>
        <v>8761</v>
      </c>
      <c r="AB106" s="3">
        <v>2314</v>
      </c>
      <c r="AC106" s="3">
        <v>2082</v>
      </c>
      <c r="AD106" s="3">
        <v>2136</v>
      </c>
      <c r="AE106" s="3">
        <v>2159</v>
      </c>
      <c r="AF106" s="3">
        <f>SUM(AB106:AE106)</f>
        <v>8691</v>
      </c>
      <c r="AG106" s="3">
        <v>2212</v>
      </c>
      <c r="AH106" s="3">
        <v>2080</v>
      </c>
      <c r="AI106" s="3">
        <v>2266</v>
      </c>
      <c r="AJ106" s="3">
        <v>2099</v>
      </c>
      <c r="AK106" s="3">
        <f>SUM(AG106:AJ106)</f>
        <v>8657</v>
      </c>
    </row>
    <row r="107" spans="1:37" ht="12.75" customHeight="1">
      <c r="A107" s="2" t="s">
        <v>147</v>
      </c>
      <c r="B107" s="2" t="s">
        <v>29</v>
      </c>
      <c r="C107" s="3">
        <v>0</v>
      </c>
      <c r="D107" s="3">
        <v>0</v>
      </c>
      <c r="E107" s="3">
        <v>0</v>
      </c>
      <c r="F107" s="3">
        <v>0</v>
      </c>
      <c r="G107" s="3">
        <f>SUM(C107:F107)</f>
        <v>0</v>
      </c>
      <c r="H107" s="3">
        <v>0</v>
      </c>
      <c r="I107" s="3">
        <v>0</v>
      </c>
      <c r="J107" s="3">
        <v>1</v>
      </c>
      <c r="K107" s="3">
        <v>0</v>
      </c>
      <c r="L107" s="3">
        <f>SUM(H107:K107)</f>
        <v>1</v>
      </c>
      <c r="M107" s="3">
        <v>0</v>
      </c>
      <c r="N107" s="3">
        <v>0</v>
      </c>
      <c r="O107" s="3">
        <v>1</v>
      </c>
      <c r="P107" s="3">
        <v>0</v>
      </c>
      <c r="Q107" s="3">
        <f>SUM(M107:P107)</f>
        <v>1</v>
      </c>
      <c r="R107" s="3">
        <v>1</v>
      </c>
      <c r="S107" s="3">
        <v>0</v>
      </c>
      <c r="T107" s="3">
        <v>0</v>
      </c>
      <c r="U107" s="3">
        <v>1</v>
      </c>
      <c r="V107" s="3">
        <f>SUM(R107:U107)</f>
        <v>2</v>
      </c>
      <c r="W107" s="3">
        <v>0</v>
      </c>
      <c r="X107" s="3">
        <v>1</v>
      </c>
      <c r="Y107" s="3">
        <v>0</v>
      </c>
      <c r="Z107" s="3">
        <v>0</v>
      </c>
      <c r="AA107" s="3">
        <f>SUM(W107:Z107)</f>
        <v>1</v>
      </c>
      <c r="AB107" s="3">
        <v>3</v>
      </c>
      <c r="AC107" s="3">
        <v>0</v>
      </c>
      <c r="AD107" s="3">
        <v>0</v>
      </c>
      <c r="AE107" s="3">
        <v>0</v>
      </c>
      <c r="AF107" s="3">
        <f>SUM(AB107:AE107)</f>
        <v>3</v>
      </c>
      <c r="AG107" s="3">
        <v>0</v>
      </c>
      <c r="AH107" s="3">
        <v>0</v>
      </c>
      <c r="AI107" s="3">
        <v>0</v>
      </c>
      <c r="AJ107" s="3">
        <v>0</v>
      </c>
      <c r="AK107" s="3">
        <f>SUM(AG107:AJ107)</f>
        <v>0</v>
      </c>
    </row>
    <row r="108" spans="1:37" ht="12.75" customHeight="1">
      <c r="A108" s="2" t="s">
        <v>148</v>
      </c>
      <c r="B108" s="2" t="s">
        <v>31</v>
      </c>
      <c r="C108" s="3">
        <v>10</v>
      </c>
      <c r="D108" s="3">
        <v>4</v>
      </c>
      <c r="E108" s="3">
        <v>3</v>
      </c>
      <c r="F108" s="3">
        <v>5</v>
      </c>
      <c r="G108" s="3">
        <f>SUM(C108:F108)</f>
        <v>22</v>
      </c>
      <c r="H108" s="3">
        <v>14</v>
      </c>
      <c r="I108" s="3">
        <v>19</v>
      </c>
      <c r="J108" s="3">
        <v>9</v>
      </c>
      <c r="K108" s="3">
        <v>7</v>
      </c>
      <c r="L108" s="3">
        <f>SUM(H108:K108)</f>
        <v>49</v>
      </c>
      <c r="M108" s="3">
        <v>13</v>
      </c>
      <c r="N108" s="3">
        <v>8</v>
      </c>
      <c r="O108" s="3">
        <v>9</v>
      </c>
      <c r="P108" s="3">
        <v>10</v>
      </c>
      <c r="Q108" s="3">
        <f>SUM(M108:P108)</f>
        <v>40</v>
      </c>
      <c r="R108" s="3">
        <v>11</v>
      </c>
      <c r="S108" s="3">
        <v>18</v>
      </c>
      <c r="T108" s="3">
        <v>11</v>
      </c>
      <c r="U108" s="3">
        <v>8</v>
      </c>
      <c r="V108" s="3">
        <f>SUM(R108:U108)</f>
        <v>48</v>
      </c>
      <c r="W108" s="3">
        <v>12</v>
      </c>
      <c r="X108" s="3">
        <v>5</v>
      </c>
      <c r="Y108" s="3">
        <v>11</v>
      </c>
      <c r="Z108" s="3">
        <v>6</v>
      </c>
      <c r="AA108" s="3">
        <f>SUM(W108:Z108)</f>
        <v>34</v>
      </c>
      <c r="AB108" s="3">
        <v>7</v>
      </c>
      <c r="AC108" s="3">
        <v>9</v>
      </c>
      <c r="AD108" s="3">
        <v>12</v>
      </c>
      <c r="AE108" s="3">
        <v>11</v>
      </c>
      <c r="AF108" s="3">
        <f>SUM(AB108:AE108)</f>
        <v>39</v>
      </c>
      <c r="AG108" s="3">
        <v>15</v>
      </c>
      <c r="AH108" s="3">
        <v>23</v>
      </c>
      <c r="AI108" s="3">
        <v>8</v>
      </c>
      <c r="AJ108" s="3">
        <v>7</v>
      </c>
      <c r="AK108" s="3">
        <f>SUM(AG108:AJ108)</f>
        <v>53</v>
      </c>
    </row>
    <row r="109" spans="1:37" ht="12.75" customHeight="1">
      <c r="A109" s="2" t="s">
        <v>149</v>
      </c>
      <c r="B109" s="2" t="s">
        <v>33</v>
      </c>
      <c r="C109" s="3">
        <v>128</v>
      </c>
      <c r="D109" s="3">
        <v>89</v>
      </c>
      <c r="E109" s="3">
        <v>92</v>
      </c>
      <c r="F109" s="3">
        <v>93</v>
      </c>
      <c r="G109" s="3">
        <f>SUM(C109:F109)</f>
        <v>402</v>
      </c>
      <c r="H109" s="3">
        <v>110</v>
      </c>
      <c r="I109" s="3">
        <v>79</v>
      </c>
      <c r="J109" s="3">
        <v>94</v>
      </c>
      <c r="K109" s="3">
        <v>86</v>
      </c>
      <c r="L109" s="3">
        <f>SUM(H109:K109)</f>
        <v>369</v>
      </c>
      <c r="M109" s="3">
        <v>74</v>
      </c>
      <c r="N109" s="3">
        <v>83</v>
      </c>
      <c r="O109" s="3">
        <v>78</v>
      </c>
      <c r="P109" s="3">
        <v>85</v>
      </c>
      <c r="Q109" s="3">
        <f>SUM(M109:P109)</f>
        <v>320</v>
      </c>
      <c r="R109" s="3">
        <v>66</v>
      </c>
      <c r="S109" s="3">
        <v>97</v>
      </c>
      <c r="T109" s="3">
        <v>75</v>
      </c>
      <c r="U109" s="3">
        <v>62</v>
      </c>
      <c r="V109" s="3">
        <f>SUM(R109:U109)</f>
        <v>300</v>
      </c>
      <c r="W109" s="3">
        <v>66</v>
      </c>
      <c r="X109" s="3">
        <v>75</v>
      </c>
      <c r="Y109" s="3">
        <v>94</v>
      </c>
      <c r="Z109" s="3">
        <v>81</v>
      </c>
      <c r="AA109" s="3">
        <f>SUM(W109:Z109)</f>
        <v>316</v>
      </c>
      <c r="AB109" s="3">
        <v>79</v>
      </c>
      <c r="AC109" s="3">
        <v>107</v>
      </c>
      <c r="AD109" s="3">
        <v>99</v>
      </c>
      <c r="AE109" s="3">
        <v>98</v>
      </c>
      <c r="AF109" s="3">
        <f>SUM(AB109:AE109)</f>
        <v>383</v>
      </c>
      <c r="AG109" s="3">
        <v>80</v>
      </c>
      <c r="AH109" s="3">
        <v>113</v>
      </c>
      <c r="AI109" s="3">
        <v>107</v>
      </c>
      <c r="AJ109" s="3">
        <v>109</v>
      </c>
      <c r="AK109" s="3">
        <f>SUM(AG109:AJ109)</f>
        <v>409</v>
      </c>
    </row>
    <row r="110" spans="1:37" ht="12.75" customHeight="1">
      <c r="A110" s="2" t="s">
        <v>150</v>
      </c>
      <c r="B110" s="2" t="s">
        <v>35</v>
      </c>
      <c r="C110" s="3">
        <v>75</v>
      </c>
      <c r="D110" s="3">
        <v>73</v>
      </c>
      <c r="E110" s="3">
        <v>67</v>
      </c>
      <c r="F110" s="3">
        <v>43</v>
      </c>
      <c r="G110" s="3">
        <f>SUM(C110:F110)</f>
        <v>258</v>
      </c>
      <c r="H110" s="3">
        <v>60</v>
      </c>
      <c r="I110" s="3">
        <v>63</v>
      </c>
      <c r="J110" s="3">
        <v>61</v>
      </c>
      <c r="K110" s="3">
        <v>44</v>
      </c>
      <c r="L110" s="3">
        <f>SUM(H110:K110)</f>
        <v>228</v>
      </c>
      <c r="M110" s="3">
        <v>51</v>
      </c>
      <c r="N110" s="3">
        <v>49</v>
      </c>
      <c r="O110" s="3">
        <v>45</v>
      </c>
      <c r="P110" s="3">
        <v>45</v>
      </c>
      <c r="Q110" s="3">
        <f>SUM(M110:P110)</f>
        <v>190</v>
      </c>
      <c r="R110" s="3">
        <v>42</v>
      </c>
      <c r="S110" s="3">
        <v>40</v>
      </c>
      <c r="T110" s="3">
        <v>54</v>
      </c>
      <c r="U110" s="3">
        <v>50</v>
      </c>
      <c r="V110" s="3">
        <f>SUM(R110:U110)</f>
        <v>186</v>
      </c>
      <c r="W110" s="3">
        <v>44</v>
      </c>
      <c r="X110" s="3">
        <v>56</v>
      </c>
      <c r="Y110" s="3">
        <v>34</v>
      </c>
      <c r="Z110" s="3">
        <v>49</v>
      </c>
      <c r="AA110" s="3">
        <f>SUM(W110:Z110)</f>
        <v>183</v>
      </c>
      <c r="AB110" s="3">
        <v>41</v>
      </c>
      <c r="AC110" s="3">
        <v>41</v>
      </c>
      <c r="AD110" s="3">
        <v>40</v>
      </c>
      <c r="AE110" s="3">
        <v>39</v>
      </c>
      <c r="AF110" s="3">
        <f>SUM(AB110:AE110)</f>
        <v>161</v>
      </c>
      <c r="AG110" s="3">
        <v>40</v>
      </c>
      <c r="AH110" s="3">
        <v>45</v>
      </c>
      <c r="AI110" s="3">
        <v>38</v>
      </c>
      <c r="AJ110" s="3">
        <v>39</v>
      </c>
      <c r="AK110" s="3">
        <f>SUM(AG110:AJ110)</f>
        <v>162</v>
      </c>
    </row>
    <row r="111" spans="1:37" ht="12.75" customHeight="1">
      <c r="A111" s="2" t="s">
        <v>151</v>
      </c>
      <c r="B111" s="2" t="s">
        <v>37</v>
      </c>
      <c r="C111" s="3">
        <v>1</v>
      </c>
      <c r="D111" s="3">
        <v>0</v>
      </c>
      <c r="E111" s="3">
        <v>0</v>
      </c>
      <c r="F111" s="3">
        <v>1</v>
      </c>
      <c r="G111" s="3">
        <f>SUM(C111:F111)</f>
        <v>2</v>
      </c>
      <c r="H111" s="3">
        <v>1</v>
      </c>
      <c r="I111" s="3">
        <v>0</v>
      </c>
      <c r="J111" s="3">
        <v>0</v>
      </c>
      <c r="K111" s="3">
        <v>0</v>
      </c>
      <c r="L111" s="3">
        <f>SUM(H111:K111)</f>
        <v>1</v>
      </c>
      <c r="M111" s="3">
        <v>0</v>
      </c>
      <c r="N111" s="3">
        <v>0</v>
      </c>
      <c r="O111" s="3">
        <v>0</v>
      </c>
      <c r="P111" s="3">
        <v>1</v>
      </c>
      <c r="Q111" s="3">
        <f>SUM(M111:P111)</f>
        <v>1</v>
      </c>
      <c r="R111" s="3">
        <v>0</v>
      </c>
      <c r="S111" s="3">
        <v>2</v>
      </c>
      <c r="T111" s="3">
        <v>0</v>
      </c>
      <c r="U111" s="3">
        <v>0</v>
      </c>
      <c r="V111" s="3">
        <f>SUM(R111:U111)</f>
        <v>2</v>
      </c>
      <c r="W111" s="3">
        <v>3</v>
      </c>
      <c r="X111" s="3">
        <v>1</v>
      </c>
      <c r="Y111" s="3">
        <v>0</v>
      </c>
      <c r="Z111" s="3">
        <v>0</v>
      </c>
      <c r="AA111" s="3">
        <f>SUM(W111:Z111)</f>
        <v>4</v>
      </c>
      <c r="AB111" s="3">
        <v>0</v>
      </c>
      <c r="AC111" s="3">
        <v>1</v>
      </c>
      <c r="AD111" s="3">
        <v>0</v>
      </c>
      <c r="AE111" s="3">
        <v>2</v>
      </c>
      <c r="AF111" s="3">
        <f>SUM(AB111:AE111)</f>
        <v>3</v>
      </c>
      <c r="AG111" s="3">
        <v>1</v>
      </c>
      <c r="AH111" s="3">
        <v>0</v>
      </c>
      <c r="AI111" s="3">
        <v>0</v>
      </c>
      <c r="AJ111" s="3">
        <v>2</v>
      </c>
      <c r="AK111" s="3">
        <f>SUM(AG111:AJ111)</f>
        <v>3</v>
      </c>
    </row>
    <row r="112" spans="1:37" ht="12.75" customHeight="1">
      <c r="A112" s="2" t="s">
        <v>152</v>
      </c>
      <c r="B112" s="2" t="s">
        <v>39</v>
      </c>
      <c r="C112" s="3">
        <v>2</v>
      </c>
      <c r="D112" s="3">
        <v>5</v>
      </c>
      <c r="E112" s="3">
        <v>1</v>
      </c>
      <c r="F112" s="3">
        <v>7</v>
      </c>
      <c r="G112" s="3">
        <f>SUM(C112:F112)</f>
        <v>15</v>
      </c>
      <c r="H112" s="3">
        <v>5</v>
      </c>
      <c r="I112" s="3">
        <v>2</v>
      </c>
      <c r="J112" s="3">
        <v>5</v>
      </c>
      <c r="K112" s="3">
        <v>2</v>
      </c>
      <c r="L112" s="3">
        <f>SUM(H112:K112)</f>
        <v>14</v>
      </c>
      <c r="M112" s="3">
        <v>3</v>
      </c>
      <c r="N112" s="3">
        <v>1</v>
      </c>
      <c r="O112" s="3">
        <v>4</v>
      </c>
      <c r="P112" s="3">
        <v>6</v>
      </c>
      <c r="Q112" s="3">
        <f>SUM(M112:P112)</f>
        <v>14</v>
      </c>
      <c r="R112" s="3">
        <v>1</v>
      </c>
      <c r="S112" s="3">
        <v>1</v>
      </c>
      <c r="T112" s="3">
        <v>2</v>
      </c>
      <c r="U112" s="3">
        <v>1</v>
      </c>
      <c r="V112" s="3">
        <f>SUM(R112:U112)</f>
        <v>5</v>
      </c>
      <c r="W112" s="3">
        <v>5</v>
      </c>
      <c r="X112" s="3">
        <v>5</v>
      </c>
      <c r="Y112" s="3">
        <v>0</v>
      </c>
      <c r="Z112" s="3">
        <v>7</v>
      </c>
      <c r="AA112" s="3">
        <f>SUM(W112:Z112)</f>
        <v>17</v>
      </c>
      <c r="AB112" s="3">
        <v>4</v>
      </c>
      <c r="AC112" s="3">
        <v>4</v>
      </c>
      <c r="AD112" s="3">
        <v>1</v>
      </c>
      <c r="AE112" s="3">
        <v>2</v>
      </c>
      <c r="AF112" s="3">
        <f>SUM(AB112:AE112)</f>
        <v>11</v>
      </c>
      <c r="AG112" s="3">
        <v>5</v>
      </c>
      <c r="AH112" s="3">
        <v>3</v>
      </c>
      <c r="AI112" s="3">
        <v>6</v>
      </c>
      <c r="AJ112" s="3">
        <v>6</v>
      </c>
      <c r="AK112" s="3">
        <f>SUM(AG112:AJ112)</f>
        <v>20</v>
      </c>
    </row>
    <row r="113" spans="1:37" ht="12.75" customHeight="1">
      <c r="A113" s="2" t="s">
        <v>153</v>
      </c>
      <c r="B113" s="2" t="s">
        <v>41</v>
      </c>
      <c r="C113" s="3">
        <v>118</v>
      </c>
      <c r="D113" s="3">
        <v>119</v>
      </c>
      <c r="E113" s="3">
        <v>145</v>
      </c>
      <c r="F113" s="3">
        <v>164</v>
      </c>
      <c r="G113" s="3">
        <f>SUM(C113:F113)</f>
        <v>546</v>
      </c>
      <c r="H113" s="3">
        <v>96</v>
      </c>
      <c r="I113" s="3">
        <v>134</v>
      </c>
      <c r="J113" s="3">
        <v>90</v>
      </c>
      <c r="K113" s="3">
        <v>129</v>
      </c>
      <c r="L113" s="3">
        <f>SUM(H113:K113)</f>
        <v>449</v>
      </c>
      <c r="M113" s="3">
        <v>92</v>
      </c>
      <c r="N113" s="3">
        <v>81</v>
      </c>
      <c r="O113" s="3">
        <v>123</v>
      </c>
      <c r="P113" s="3">
        <v>123</v>
      </c>
      <c r="Q113" s="3">
        <f>SUM(M113:P113)</f>
        <v>419</v>
      </c>
      <c r="R113" s="3">
        <v>158</v>
      </c>
      <c r="S113" s="3">
        <v>101</v>
      </c>
      <c r="T113" s="3">
        <v>137</v>
      </c>
      <c r="U113" s="3">
        <v>144</v>
      </c>
      <c r="V113" s="3">
        <f>SUM(R113:U113)</f>
        <v>540</v>
      </c>
      <c r="W113" s="3">
        <v>115</v>
      </c>
      <c r="X113" s="3">
        <v>108</v>
      </c>
      <c r="Y113" s="3">
        <v>124</v>
      </c>
      <c r="Z113" s="3">
        <v>111</v>
      </c>
      <c r="AA113" s="3">
        <f>SUM(W113:Z113)</f>
        <v>458</v>
      </c>
      <c r="AB113" s="3">
        <v>119</v>
      </c>
      <c r="AC113" s="3">
        <v>92</v>
      </c>
      <c r="AD113" s="3">
        <v>102</v>
      </c>
      <c r="AE113" s="3">
        <v>109</v>
      </c>
      <c r="AF113" s="3">
        <f>SUM(AB113:AE113)</f>
        <v>422</v>
      </c>
      <c r="AG113" s="3">
        <v>107</v>
      </c>
      <c r="AH113" s="3">
        <v>122</v>
      </c>
      <c r="AI113" s="3">
        <v>85</v>
      </c>
      <c r="AJ113" s="3">
        <v>63</v>
      </c>
      <c r="AK113" s="3">
        <f>SUM(AG113:AJ113)</f>
        <v>377</v>
      </c>
    </row>
    <row r="114" spans="1:37" ht="12.75" customHeight="1">
      <c r="A114" s="2" t="s">
        <v>154</v>
      </c>
      <c r="B114" s="2" t="s">
        <v>43</v>
      </c>
      <c r="C114" s="3">
        <v>253</v>
      </c>
      <c r="D114" s="3">
        <v>269</v>
      </c>
      <c r="E114" s="3">
        <v>208</v>
      </c>
      <c r="F114" s="3">
        <v>217</v>
      </c>
      <c r="G114" s="3">
        <f>SUM(C114:F114)</f>
        <v>947</v>
      </c>
      <c r="H114" s="3">
        <v>210</v>
      </c>
      <c r="I114" s="3">
        <v>247</v>
      </c>
      <c r="J114" s="3">
        <v>223</v>
      </c>
      <c r="K114" s="3">
        <v>226</v>
      </c>
      <c r="L114" s="3">
        <f>SUM(H114:K114)</f>
        <v>906</v>
      </c>
      <c r="M114" s="3">
        <v>206</v>
      </c>
      <c r="N114" s="3">
        <v>266</v>
      </c>
      <c r="O114" s="3">
        <v>245</v>
      </c>
      <c r="P114" s="3">
        <v>179</v>
      </c>
      <c r="Q114" s="3">
        <f>SUM(M114:P114)</f>
        <v>896</v>
      </c>
      <c r="R114" s="3">
        <v>228</v>
      </c>
      <c r="S114" s="3">
        <v>235</v>
      </c>
      <c r="T114" s="3">
        <v>208</v>
      </c>
      <c r="U114" s="3">
        <v>230</v>
      </c>
      <c r="V114" s="3">
        <f>SUM(R114:U114)</f>
        <v>901</v>
      </c>
      <c r="W114" s="3">
        <v>200</v>
      </c>
      <c r="X114" s="3">
        <v>230</v>
      </c>
      <c r="Y114" s="3">
        <v>221</v>
      </c>
      <c r="Z114" s="3">
        <v>195</v>
      </c>
      <c r="AA114" s="3">
        <f>SUM(W114:Z114)</f>
        <v>846</v>
      </c>
      <c r="AB114" s="3">
        <v>176</v>
      </c>
      <c r="AC114" s="3">
        <v>158</v>
      </c>
      <c r="AD114" s="3">
        <v>211</v>
      </c>
      <c r="AE114" s="3">
        <v>164</v>
      </c>
      <c r="AF114" s="3">
        <f>SUM(AB114:AE114)</f>
        <v>709</v>
      </c>
      <c r="AG114" s="3">
        <v>174</v>
      </c>
      <c r="AH114" s="3">
        <v>220</v>
      </c>
      <c r="AI114" s="3">
        <v>211</v>
      </c>
      <c r="AJ114" s="3">
        <v>193</v>
      </c>
      <c r="AK114" s="3">
        <f>SUM(AG114:AJ114)</f>
        <v>798</v>
      </c>
    </row>
    <row r="115" spans="1:37" ht="12.75" customHeight="1">
      <c r="A115" s="2" t="s">
        <v>155</v>
      </c>
      <c r="B115" s="2" t="s">
        <v>45</v>
      </c>
      <c r="C115" s="3">
        <v>28</v>
      </c>
      <c r="D115" s="3">
        <v>20</v>
      </c>
      <c r="E115" s="3">
        <v>17</v>
      </c>
      <c r="F115" s="3">
        <v>21</v>
      </c>
      <c r="G115" s="3">
        <f>SUM(C115:F115)</f>
        <v>86</v>
      </c>
      <c r="H115" s="3">
        <v>24</v>
      </c>
      <c r="I115" s="3">
        <v>24</v>
      </c>
      <c r="J115" s="3">
        <v>24</v>
      </c>
      <c r="K115" s="3">
        <v>23</v>
      </c>
      <c r="L115" s="3">
        <f>SUM(H115:K115)</f>
        <v>95</v>
      </c>
      <c r="M115" s="3">
        <v>26</v>
      </c>
      <c r="N115" s="3">
        <v>16</v>
      </c>
      <c r="O115" s="3">
        <v>31</v>
      </c>
      <c r="P115" s="3">
        <v>21</v>
      </c>
      <c r="Q115" s="3">
        <f>SUM(M115:P115)</f>
        <v>94</v>
      </c>
      <c r="R115" s="3">
        <v>29</v>
      </c>
      <c r="S115" s="3">
        <v>35</v>
      </c>
      <c r="T115" s="3">
        <v>23</v>
      </c>
      <c r="U115" s="3">
        <v>33</v>
      </c>
      <c r="V115" s="3">
        <f>SUM(R115:U115)</f>
        <v>120</v>
      </c>
      <c r="W115" s="3">
        <v>23</v>
      </c>
      <c r="X115" s="3">
        <v>15</v>
      </c>
      <c r="Y115" s="3">
        <v>27</v>
      </c>
      <c r="Z115" s="3">
        <v>26</v>
      </c>
      <c r="AA115" s="3">
        <f>SUM(W115:Z115)</f>
        <v>91</v>
      </c>
      <c r="AB115" s="3">
        <v>45</v>
      </c>
      <c r="AC115" s="3">
        <v>25</v>
      </c>
      <c r="AD115" s="3">
        <v>14</v>
      </c>
      <c r="AE115" s="3">
        <v>28</v>
      </c>
      <c r="AF115" s="3">
        <f>SUM(AB115:AE115)</f>
        <v>112</v>
      </c>
      <c r="AG115" s="3">
        <v>17</v>
      </c>
      <c r="AH115" s="3">
        <v>20</v>
      </c>
      <c r="AI115" s="3">
        <v>19</v>
      </c>
      <c r="AJ115" s="3">
        <v>17</v>
      </c>
      <c r="AK115" s="3">
        <f>SUM(AG115:AJ115)</f>
        <v>73</v>
      </c>
    </row>
    <row r="116" spans="1:37" ht="12.75" customHeight="1">
      <c r="A116" s="2" t="s">
        <v>156</v>
      </c>
      <c r="B116" s="2" t="s">
        <v>47</v>
      </c>
      <c r="C116" s="3">
        <v>35</v>
      </c>
      <c r="D116" s="3">
        <v>45</v>
      </c>
      <c r="E116" s="3">
        <v>61</v>
      </c>
      <c r="F116" s="3">
        <v>35</v>
      </c>
      <c r="G116" s="3">
        <f>SUM(C116:F116)</f>
        <v>176</v>
      </c>
      <c r="H116" s="3">
        <v>38</v>
      </c>
      <c r="I116" s="3">
        <v>36</v>
      </c>
      <c r="J116" s="3">
        <v>50</v>
      </c>
      <c r="K116" s="3">
        <v>44</v>
      </c>
      <c r="L116" s="3">
        <f>SUM(H116:K116)</f>
        <v>168</v>
      </c>
      <c r="M116" s="3">
        <v>60</v>
      </c>
      <c r="N116" s="3">
        <v>62</v>
      </c>
      <c r="O116" s="3">
        <v>52</v>
      </c>
      <c r="P116" s="3">
        <v>44</v>
      </c>
      <c r="Q116" s="3">
        <f>SUM(M116:P116)</f>
        <v>218</v>
      </c>
      <c r="R116" s="3">
        <v>56</v>
      </c>
      <c r="S116" s="3">
        <v>43</v>
      </c>
      <c r="T116" s="3">
        <v>43</v>
      </c>
      <c r="U116" s="3">
        <v>54</v>
      </c>
      <c r="V116" s="3">
        <f>SUM(R116:U116)</f>
        <v>196</v>
      </c>
      <c r="W116" s="3">
        <v>21</v>
      </c>
      <c r="X116" s="3">
        <v>65</v>
      </c>
      <c r="Y116" s="3">
        <v>77</v>
      </c>
      <c r="Z116" s="3">
        <v>64</v>
      </c>
      <c r="AA116" s="3">
        <f>SUM(W116:Z116)</f>
        <v>227</v>
      </c>
      <c r="AB116" s="3">
        <v>71</v>
      </c>
      <c r="AC116" s="3">
        <v>49</v>
      </c>
      <c r="AD116" s="3">
        <v>49</v>
      </c>
      <c r="AE116" s="3">
        <v>44</v>
      </c>
      <c r="AF116" s="3">
        <f>SUM(AB116:AE116)</f>
        <v>213</v>
      </c>
      <c r="AG116" s="3">
        <v>32</v>
      </c>
      <c r="AH116" s="3">
        <v>50</v>
      </c>
      <c r="AI116" s="3">
        <v>59</v>
      </c>
      <c r="AJ116" s="3">
        <v>57</v>
      </c>
      <c r="AK116" s="3">
        <f>SUM(AG116:AJ116)</f>
        <v>198</v>
      </c>
    </row>
    <row r="117" spans="1:37" ht="12.75" customHeight="1">
      <c r="A117" s="2" t="s">
        <v>157</v>
      </c>
      <c r="B117" s="2" t="s">
        <v>49</v>
      </c>
      <c r="C117" s="3">
        <v>8</v>
      </c>
      <c r="D117" s="3">
        <v>14</v>
      </c>
      <c r="E117" s="3">
        <v>19</v>
      </c>
      <c r="F117" s="3">
        <v>20</v>
      </c>
      <c r="G117" s="3">
        <f>SUM(C117:F117)</f>
        <v>61</v>
      </c>
      <c r="H117" s="3">
        <v>8</v>
      </c>
      <c r="I117" s="3">
        <v>10</v>
      </c>
      <c r="J117" s="3">
        <v>12</v>
      </c>
      <c r="K117" s="3">
        <v>13</v>
      </c>
      <c r="L117" s="3">
        <f>SUM(H117:K117)</f>
        <v>43</v>
      </c>
      <c r="M117" s="3">
        <v>7</v>
      </c>
      <c r="N117" s="3">
        <v>16</v>
      </c>
      <c r="O117" s="3">
        <v>7</v>
      </c>
      <c r="P117" s="3">
        <v>10</v>
      </c>
      <c r="Q117" s="3">
        <f>SUM(M117:P117)</f>
        <v>40</v>
      </c>
      <c r="R117" s="3">
        <v>5</v>
      </c>
      <c r="S117" s="3">
        <v>4</v>
      </c>
      <c r="T117" s="3">
        <v>9</v>
      </c>
      <c r="U117" s="3">
        <v>16</v>
      </c>
      <c r="V117" s="3">
        <f>SUM(R117:U117)</f>
        <v>34</v>
      </c>
      <c r="W117" s="3">
        <v>9</v>
      </c>
      <c r="X117" s="3">
        <v>9</v>
      </c>
      <c r="Y117" s="3">
        <v>8</v>
      </c>
      <c r="Z117" s="3">
        <v>7</v>
      </c>
      <c r="AA117" s="3">
        <f>SUM(W117:Z117)</f>
        <v>33</v>
      </c>
      <c r="AB117" s="3">
        <v>5</v>
      </c>
      <c r="AC117" s="3">
        <v>3</v>
      </c>
      <c r="AD117" s="3">
        <v>10</v>
      </c>
      <c r="AE117" s="3">
        <v>12</v>
      </c>
      <c r="AF117" s="3">
        <f>SUM(AB117:AE117)</f>
        <v>30</v>
      </c>
      <c r="AG117" s="3">
        <v>10</v>
      </c>
      <c r="AH117" s="3">
        <v>9</v>
      </c>
      <c r="AI117" s="3">
        <v>15</v>
      </c>
      <c r="AJ117" s="3">
        <v>8</v>
      </c>
      <c r="AK117" s="3">
        <f>SUM(AG117:AJ117)</f>
        <v>42</v>
      </c>
    </row>
    <row r="118" spans="1:37" ht="12.75" customHeight="1">
      <c r="A118" s="2" t="s">
        <v>158</v>
      </c>
      <c r="B118" s="2" t="s">
        <v>51</v>
      </c>
      <c r="C118" s="3">
        <v>135</v>
      </c>
      <c r="D118" s="3">
        <v>152</v>
      </c>
      <c r="E118" s="3">
        <v>148</v>
      </c>
      <c r="F118" s="3">
        <v>136</v>
      </c>
      <c r="G118" s="3">
        <f>SUM(C118:F118)</f>
        <v>571</v>
      </c>
      <c r="H118" s="3">
        <v>100</v>
      </c>
      <c r="I118" s="3">
        <v>122</v>
      </c>
      <c r="J118" s="3">
        <v>129</v>
      </c>
      <c r="K118" s="3">
        <v>125</v>
      </c>
      <c r="L118" s="3">
        <f>SUM(H118:K118)</f>
        <v>476</v>
      </c>
      <c r="M118" s="3">
        <v>98</v>
      </c>
      <c r="N118" s="3">
        <v>143</v>
      </c>
      <c r="O118" s="3">
        <v>122</v>
      </c>
      <c r="P118" s="3">
        <v>100</v>
      </c>
      <c r="Q118" s="3">
        <f>SUM(M118:P118)</f>
        <v>463</v>
      </c>
      <c r="R118" s="3">
        <v>106</v>
      </c>
      <c r="S118" s="3">
        <v>116</v>
      </c>
      <c r="T118" s="3">
        <v>106</v>
      </c>
      <c r="U118" s="3">
        <v>100</v>
      </c>
      <c r="V118" s="3">
        <f>SUM(R118:U118)</f>
        <v>428</v>
      </c>
      <c r="W118" s="3">
        <v>81</v>
      </c>
      <c r="X118" s="3">
        <v>124</v>
      </c>
      <c r="Y118" s="3">
        <v>108</v>
      </c>
      <c r="Z118" s="3">
        <v>86</v>
      </c>
      <c r="AA118" s="3">
        <f>SUM(W118:Z118)</f>
        <v>399</v>
      </c>
      <c r="AB118" s="3">
        <v>91</v>
      </c>
      <c r="AC118" s="3">
        <v>95</v>
      </c>
      <c r="AD118" s="3">
        <v>114</v>
      </c>
      <c r="AE118" s="3">
        <v>91</v>
      </c>
      <c r="AF118" s="3">
        <f>SUM(AB118:AE118)</f>
        <v>391</v>
      </c>
      <c r="AG118" s="3">
        <v>95</v>
      </c>
      <c r="AH118" s="3">
        <v>94</v>
      </c>
      <c r="AI118" s="3">
        <v>116</v>
      </c>
      <c r="AJ118" s="3">
        <v>81</v>
      </c>
      <c r="AK118" s="3">
        <f>SUM(AG118:AJ118)</f>
        <v>386</v>
      </c>
    </row>
    <row r="119" spans="1:37" ht="12.75" customHeight="1">
      <c r="A119" s="2" t="s">
        <v>159</v>
      </c>
      <c r="B119" s="2" t="s">
        <v>53</v>
      </c>
      <c r="C119" s="3">
        <v>180</v>
      </c>
      <c r="D119" s="3">
        <v>208</v>
      </c>
      <c r="E119" s="3">
        <v>213</v>
      </c>
      <c r="F119" s="3">
        <v>173</v>
      </c>
      <c r="G119" s="3">
        <f>SUM(C119:F119)</f>
        <v>774</v>
      </c>
      <c r="H119" s="3">
        <v>149</v>
      </c>
      <c r="I119" s="3">
        <v>217</v>
      </c>
      <c r="J119" s="3">
        <v>186</v>
      </c>
      <c r="K119" s="3">
        <v>167</v>
      </c>
      <c r="L119" s="3">
        <f>SUM(H119:K119)</f>
        <v>719</v>
      </c>
      <c r="M119" s="3">
        <v>148</v>
      </c>
      <c r="N119" s="3">
        <v>161</v>
      </c>
      <c r="O119" s="3">
        <v>158</v>
      </c>
      <c r="P119" s="3">
        <v>132</v>
      </c>
      <c r="Q119" s="3">
        <f>SUM(M119:P119)</f>
        <v>599</v>
      </c>
      <c r="R119" s="3">
        <v>116</v>
      </c>
      <c r="S119" s="3">
        <v>141</v>
      </c>
      <c r="T119" s="3">
        <v>132</v>
      </c>
      <c r="U119" s="3">
        <v>139</v>
      </c>
      <c r="V119" s="3">
        <f>SUM(R119:U119)</f>
        <v>528</v>
      </c>
      <c r="W119" s="3">
        <v>121</v>
      </c>
      <c r="X119" s="3">
        <v>114</v>
      </c>
      <c r="Y119" s="3">
        <v>148</v>
      </c>
      <c r="Z119" s="3">
        <v>126</v>
      </c>
      <c r="AA119" s="3">
        <f>SUM(W119:Z119)</f>
        <v>509</v>
      </c>
      <c r="AB119" s="3">
        <v>109</v>
      </c>
      <c r="AC119" s="3">
        <v>108</v>
      </c>
      <c r="AD119" s="3">
        <v>134</v>
      </c>
      <c r="AE119" s="3">
        <v>118</v>
      </c>
      <c r="AF119" s="3">
        <f>SUM(AB119:AE119)</f>
        <v>469</v>
      </c>
      <c r="AG119" s="3">
        <v>100</v>
      </c>
      <c r="AH119" s="3">
        <v>104</v>
      </c>
      <c r="AI119" s="3">
        <v>113</v>
      </c>
      <c r="AJ119" s="3">
        <v>95</v>
      </c>
      <c r="AK119" s="3">
        <f>SUM(AG119:AJ119)</f>
        <v>412</v>
      </c>
    </row>
    <row r="120" spans="1:37" ht="12.75" customHeight="1">
      <c r="A120" s="2" t="s">
        <v>160</v>
      </c>
      <c r="B120" s="2" t="s">
        <v>55</v>
      </c>
      <c r="C120" s="3">
        <v>16</v>
      </c>
      <c r="D120" s="3">
        <v>31</v>
      </c>
      <c r="E120" s="3">
        <v>24</v>
      </c>
      <c r="F120" s="3">
        <v>15</v>
      </c>
      <c r="G120" s="3">
        <f>SUM(C120:F120)</f>
        <v>86</v>
      </c>
      <c r="H120" s="3">
        <v>25</v>
      </c>
      <c r="I120" s="3">
        <v>19</v>
      </c>
      <c r="J120" s="3">
        <v>23</v>
      </c>
      <c r="K120" s="3">
        <v>27</v>
      </c>
      <c r="L120" s="3">
        <f>SUM(H120:K120)</f>
        <v>94</v>
      </c>
      <c r="M120" s="3">
        <v>23</v>
      </c>
      <c r="N120" s="3">
        <v>27</v>
      </c>
      <c r="O120" s="3">
        <v>20</v>
      </c>
      <c r="P120" s="3">
        <v>17</v>
      </c>
      <c r="Q120" s="3">
        <f>SUM(M120:P120)</f>
        <v>87</v>
      </c>
      <c r="R120" s="3">
        <v>19</v>
      </c>
      <c r="S120" s="3">
        <v>24</v>
      </c>
      <c r="T120" s="3">
        <v>21</v>
      </c>
      <c r="U120" s="3">
        <v>21</v>
      </c>
      <c r="V120" s="3">
        <f>SUM(R120:U120)</f>
        <v>85</v>
      </c>
      <c r="W120" s="3">
        <v>37</v>
      </c>
      <c r="X120" s="3">
        <v>17</v>
      </c>
      <c r="Y120" s="3">
        <v>24</v>
      </c>
      <c r="Z120" s="3">
        <v>19</v>
      </c>
      <c r="AA120" s="3">
        <f>SUM(W120:Z120)</f>
        <v>97</v>
      </c>
      <c r="AB120" s="3">
        <v>19</v>
      </c>
      <c r="AC120" s="3">
        <v>31</v>
      </c>
      <c r="AD120" s="3">
        <v>32</v>
      </c>
      <c r="AE120" s="3">
        <v>31</v>
      </c>
      <c r="AF120" s="3">
        <f>SUM(AB120:AE120)</f>
        <v>113</v>
      </c>
      <c r="AG120" s="3">
        <v>23</v>
      </c>
      <c r="AH120" s="3">
        <v>32</v>
      </c>
      <c r="AI120" s="3">
        <v>19</v>
      </c>
      <c r="AJ120" s="3">
        <v>33</v>
      </c>
      <c r="AK120" s="3">
        <f>SUM(AG120:AJ120)</f>
        <v>107</v>
      </c>
    </row>
    <row r="121" spans="1:37" ht="12.75" customHeight="1">
      <c r="A121" s="2" t="s">
        <v>161</v>
      </c>
      <c r="B121" s="2"/>
      <c r="C121" s="3">
        <v>989</v>
      </c>
      <c r="D121" s="3">
        <v>1029</v>
      </c>
      <c r="E121" s="3">
        <v>998</v>
      </c>
      <c r="F121" s="3">
        <v>930</v>
      </c>
      <c r="G121" s="3">
        <f>SUM(C121:F121)</f>
        <v>3946</v>
      </c>
      <c r="H121" s="3">
        <v>840</v>
      </c>
      <c r="I121" s="3">
        <v>972</v>
      </c>
      <c r="J121" s="3">
        <v>907</v>
      </c>
      <c r="K121" s="3">
        <v>893</v>
      </c>
      <c r="L121" s="3">
        <f>SUM(H121:K121)</f>
        <v>3612</v>
      </c>
      <c r="M121" s="3">
        <v>801</v>
      </c>
      <c r="N121" s="3">
        <v>913</v>
      </c>
      <c r="O121" s="3">
        <v>895</v>
      </c>
      <c r="P121" s="3">
        <v>773</v>
      </c>
      <c r="Q121" s="3">
        <f>SUM(M121:P121)</f>
        <v>3382</v>
      </c>
      <c r="R121" s="3">
        <v>838</v>
      </c>
      <c r="S121" s="3">
        <v>857</v>
      </c>
      <c r="T121" s="3">
        <v>821</v>
      </c>
      <c r="U121" s="3">
        <v>859</v>
      </c>
      <c r="V121" s="3">
        <f>SUM(R121:U121)</f>
        <v>3375</v>
      </c>
      <c r="W121" s="3">
        <v>737</v>
      </c>
      <c r="X121" s="3">
        <v>825</v>
      </c>
      <c r="Y121" s="3">
        <v>876</v>
      </c>
      <c r="Z121" s="3">
        <v>777</v>
      </c>
      <c r="AA121" s="3">
        <f>SUM(W121:Z121)</f>
        <v>3215</v>
      </c>
      <c r="AB121" s="3">
        <v>769</v>
      </c>
      <c r="AC121" s="3">
        <v>723</v>
      </c>
      <c r="AD121" s="3">
        <v>818</v>
      </c>
      <c r="AE121" s="3">
        <v>749</v>
      </c>
      <c r="AF121" s="3">
        <f>SUM(AB121:AE121)</f>
        <v>3059</v>
      </c>
      <c r="AG121" s="3">
        <v>699</v>
      </c>
      <c r="AH121" s="3">
        <v>835</v>
      </c>
      <c r="AI121" s="3">
        <v>796</v>
      </c>
      <c r="AJ121" s="3">
        <v>710</v>
      </c>
      <c r="AK121" s="3">
        <f>SUM(AG121:AJ121)</f>
        <v>3040</v>
      </c>
    </row>
    <row r="122" spans="1:37" ht="12.75" customHeight="1">
      <c r="A122" s="2" t="s">
        <v>162</v>
      </c>
      <c r="B122" s="2" t="s">
        <v>29</v>
      </c>
      <c r="C122" s="3">
        <v>1</v>
      </c>
      <c r="D122" s="3">
        <v>0</v>
      </c>
      <c r="E122" s="3">
        <v>1</v>
      </c>
      <c r="F122" s="3">
        <v>0</v>
      </c>
      <c r="G122" s="3">
        <f>SUM(C122:F122)</f>
        <v>2</v>
      </c>
      <c r="H122" s="3">
        <v>2</v>
      </c>
      <c r="I122" s="3">
        <v>3</v>
      </c>
      <c r="J122" s="3">
        <v>1</v>
      </c>
      <c r="K122" s="3">
        <v>0</v>
      </c>
      <c r="L122" s="3">
        <f>SUM(H122:K122)</f>
        <v>6</v>
      </c>
      <c r="M122" s="3">
        <v>1</v>
      </c>
      <c r="N122" s="3">
        <v>1</v>
      </c>
      <c r="O122" s="3">
        <v>1</v>
      </c>
      <c r="P122" s="3">
        <v>1</v>
      </c>
      <c r="Q122" s="3">
        <f>SUM(M122:P122)</f>
        <v>4</v>
      </c>
      <c r="R122" s="3">
        <v>1</v>
      </c>
      <c r="S122" s="3">
        <v>3</v>
      </c>
      <c r="T122" s="3">
        <v>1</v>
      </c>
      <c r="U122" s="3">
        <v>0</v>
      </c>
      <c r="V122" s="3">
        <f>SUM(R122:U122)</f>
        <v>5</v>
      </c>
      <c r="W122" s="3">
        <v>1</v>
      </c>
      <c r="X122" s="3">
        <v>1</v>
      </c>
      <c r="Y122" s="3">
        <v>1</v>
      </c>
      <c r="Z122" s="3">
        <v>1</v>
      </c>
      <c r="AA122" s="3">
        <f>SUM(W122:Z122)</f>
        <v>4</v>
      </c>
      <c r="AB122" s="3">
        <v>0</v>
      </c>
      <c r="AC122" s="3">
        <v>0</v>
      </c>
      <c r="AD122" s="3">
        <v>0</v>
      </c>
      <c r="AE122" s="3">
        <v>0</v>
      </c>
      <c r="AF122" s="3">
        <f>SUM(AB122:AE122)</f>
        <v>0</v>
      </c>
      <c r="AG122" s="3">
        <v>0</v>
      </c>
      <c r="AH122" s="3">
        <v>1</v>
      </c>
      <c r="AI122" s="3">
        <v>1</v>
      </c>
      <c r="AJ122" s="3">
        <v>1</v>
      </c>
      <c r="AK122" s="3">
        <f>SUM(AG122:AJ122)</f>
        <v>3</v>
      </c>
    </row>
    <row r="123" spans="1:37" ht="12.75" customHeight="1">
      <c r="A123" s="2" t="s">
        <v>163</v>
      </c>
      <c r="B123" s="2" t="s">
        <v>31</v>
      </c>
      <c r="C123" s="3">
        <v>19</v>
      </c>
      <c r="D123" s="3">
        <v>23</v>
      </c>
      <c r="E123" s="3">
        <v>18</v>
      </c>
      <c r="F123" s="3">
        <v>29</v>
      </c>
      <c r="G123" s="3">
        <f>SUM(C123:F123)</f>
        <v>89</v>
      </c>
      <c r="H123" s="3">
        <v>32</v>
      </c>
      <c r="I123" s="3">
        <v>39</v>
      </c>
      <c r="J123" s="3">
        <v>33</v>
      </c>
      <c r="K123" s="3">
        <v>25</v>
      </c>
      <c r="L123" s="3">
        <f>SUM(H123:K123)</f>
        <v>129</v>
      </c>
      <c r="M123" s="3">
        <v>17</v>
      </c>
      <c r="N123" s="3">
        <v>22</v>
      </c>
      <c r="O123" s="3">
        <v>42</v>
      </c>
      <c r="P123" s="3">
        <v>30</v>
      </c>
      <c r="Q123" s="3">
        <f>SUM(M123:P123)</f>
        <v>111</v>
      </c>
      <c r="R123" s="3">
        <v>28</v>
      </c>
      <c r="S123" s="3">
        <v>35</v>
      </c>
      <c r="T123" s="3">
        <v>23</v>
      </c>
      <c r="U123" s="3">
        <v>24</v>
      </c>
      <c r="V123" s="3">
        <f>SUM(R123:U123)</f>
        <v>110</v>
      </c>
      <c r="W123" s="3">
        <v>57</v>
      </c>
      <c r="X123" s="3">
        <v>28</v>
      </c>
      <c r="Y123" s="3">
        <v>25</v>
      </c>
      <c r="Z123" s="3">
        <v>17</v>
      </c>
      <c r="AA123" s="3">
        <f>SUM(W123:Z123)</f>
        <v>127</v>
      </c>
      <c r="AB123" s="3">
        <v>22</v>
      </c>
      <c r="AC123" s="3">
        <v>32</v>
      </c>
      <c r="AD123" s="3">
        <v>29</v>
      </c>
      <c r="AE123" s="3">
        <v>26</v>
      </c>
      <c r="AF123" s="3">
        <f>SUM(AB123:AE123)</f>
        <v>109</v>
      </c>
      <c r="AG123" s="3">
        <v>31</v>
      </c>
      <c r="AH123" s="3">
        <v>25</v>
      </c>
      <c r="AI123" s="3">
        <v>24</v>
      </c>
      <c r="AJ123" s="3">
        <v>34</v>
      </c>
      <c r="AK123" s="3">
        <f>SUM(AG123:AJ123)</f>
        <v>114</v>
      </c>
    </row>
    <row r="124" spans="1:37" ht="12.75" customHeight="1">
      <c r="A124" s="2" t="s">
        <v>164</v>
      </c>
      <c r="B124" s="2" t="s">
        <v>33</v>
      </c>
      <c r="C124" s="3">
        <v>326</v>
      </c>
      <c r="D124" s="3">
        <v>288</v>
      </c>
      <c r="E124" s="3">
        <v>264</v>
      </c>
      <c r="F124" s="3">
        <v>269</v>
      </c>
      <c r="G124" s="3">
        <f>SUM(C124:F124)</f>
        <v>1147</v>
      </c>
      <c r="H124" s="3">
        <v>240</v>
      </c>
      <c r="I124" s="3">
        <v>286</v>
      </c>
      <c r="J124" s="3">
        <v>269</v>
      </c>
      <c r="K124" s="3">
        <v>251</v>
      </c>
      <c r="L124" s="3">
        <f>SUM(H124:K124)</f>
        <v>1046</v>
      </c>
      <c r="M124" s="3">
        <v>240</v>
      </c>
      <c r="N124" s="3">
        <v>264</v>
      </c>
      <c r="O124" s="3">
        <v>264</v>
      </c>
      <c r="P124" s="3">
        <v>265</v>
      </c>
      <c r="Q124" s="3">
        <f>SUM(M124:P124)</f>
        <v>1033</v>
      </c>
      <c r="R124" s="3">
        <v>246</v>
      </c>
      <c r="S124" s="3">
        <v>272</v>
      </c>
      <c r="T124" s="3">
        <v>297</v>
      </c>
      <c r="U124" s="3">
        <v>251</v>
      </c>
      <c r="V124" s="3">
        <f>SUM(R124:U124)</f>
        <v>1066</v>
      </c>
      <c r="W124" s="3">
        <v>247</v>
      </c>
      <c r="X124" s="3">
        <v>222</v>
      </c>
      <c r="Y124" s="3">
        <v>252</v>
      </c>
      <c r="Z124" s="3">
        <v>243</v>
      </c>
      <c r="AA124" s="3">
        <f>SUM(W124:Z124)</f>
        <v>964</v>
      </c>
      <c r="AB124" s="3">
        <v>244</v>
      </c>
      <c r="AC124" s="3">
        <v>255</v>
      </c>
      <c r="AD124" s="3">
        <v>242</v>
      </c>
      <c r="AE124" s="3">
        <v>322</v>
      </c>
      <c r="AF124" s="3">
        <f>SUM(AB124:AE124)</f>
        <v>1063</v>
      </c>
      <c r="AG124" s="3">
        <v>284</v>
      </c>
      <c r="AH124" s="3">
        <v>283</v>
      </c>
      <c r="AI124" s="3">
        <v>254</v>
      </c>
      <c r="AJ124" s="3">
        <v>259</v>
      </c>
      <c r="AK124" s="3">
        <f>SUM(AG124:AJ124)</f>
        <v>1080</v>
      </c>
    </row>
    <row r="125" spans="1:37" ht="12.75" customHeight="1">
      <c r="A125" s="2" t="s">
        <v>165</v>
      </c>
      <c r="B125" s="2" t="s">
        <v>35</v>
      </c>
      <c r="C125" s="3">
        <v>187</v>
      </c>
      <c r="D125" s="3">
        <v>183</v>
      </c>
      <c r="E125" s="3">
        <v>154</v>
      </c>
      <c r="F125" s="3">
        <v>170</v>
      </c>
      <c r="G125" s="3">
        <f>SUM(C125:F125)</f>
        <v>694</v>
      </c>
      <c r="H125" s="3">
        <v>154</v>
      </c>
      <c r="I125" s="3">
        <v>178</v>
      </c>
      <c r="J125" s="3">
        <v>150</v>
      </c>
      <c r="K125" s="3">
        <v>148</v>
      </c>
      <c r="L125" s="3">
        <f>SUM(H125:K125)</f>
        <v>630</v>
      </c>
      <c r="M125" s="3">
        <v>159</v>
      </c>
      <c r="N125" s="3">
        <v>130</v>
      </c>
      <c r="O125" s="3">
        <v>165</v>
      </c>
      <c r="P125" s="3">
        <v>139</v>
      </c>
      <c r="Q125" s="3">
        <f>SUM(M125:P125)</f>
        <v>593</v>
      </c>
      <c r="R125" s="3">
        <v>152</v>
      </c>
      <c r="S125" s="3">
        <v>138</v>
      </c>
      <c r="T125" s="3">
        <v>115</v>
      </c>
      <c r="U125" s="3">
        <v>117</v>
      </c>
      <c r="V125" s="3">
        <f>SUM(R125:U125)</f>
        <v>522</v>
      </c>
      <c r="W125" s="3">
        <v>113</v>
      </c>
      <c r="X125" s="3">
        <v>97</v>
      </c>
      <c r="Y125" s="3">
        <v>115</v>
      </c>
      <c r="Z125" s="3">
        <v>88</v>
      </c>
      <c r="AA125" s="3">
        <f>SUM(W125:Z125)</f>
        <v>413</v>
      </c>
      <c r="AB125" s="3">
        <v>82</v>
      </c>
      <c r="AC125" s="3">
        <v>94</v>
      </c>
      <c r="AD125" s="3">
        <v>110</v>
      </c>
      <c r="AE125" s="3">
        <v>92</v>
      </c>
      <c r="AF125" s="3">
        <f>SUM(AB125:AE125)</f>
        <v>378</v>
      </c>
      <c r="AG125" s="3">
        <v>81</v>
      </c>
      <c r="AH125" s="3">
        <v>81</v>
      </c>
      <c r="AI125" s="3">
        <v>111</v>
      </c>
      <c r="AJ125" s="3">
        <v>79</v>
      </c>
      <c r="AK125" s="3">
        <f>SUM(AG125:AJ125)</f>
        <v>352</v>
      </c>
    </row>
    <row r="126" spans="1:37" ht="12.75" customHeight="1">
      <c r="A126" s="2" t="s">
        <v>166</v>
      </c>
      <c r="B126" s="2" t="s">
        <v>37</v>
      </c>
      <c r="C126" s="3">
        <v>1</v>
      </c>
      <c r="D126" s="3">
        <v>1</v>
      </c>
      <c r="E126" s="3">
        <v>1</v>
      </c>
      <c r="F126" s="3">
        <v>1</v>
      </c>
      <c r="G126" s="3">
        <f>SUM(C126:F126)</f>
        <v>4</v>
      </c>
      <c r="H126" s="3">
        <v>0</v>
      </c>
      <c r="I126" s="3">
        <v>1</v>
      </c>
      <c r="J126" s="3">
        <v>0</v>
      </c>
      <c r="K126" s="3">
        <v>1</v>
      </c>
      <c r="L126" s="3">
        <f>SUM(H126:K126)</f>
        <v>2</v>
      </c>
      <c r="M126" s="3">
        <v>1</v>
      </c>
      <c r="N126" s="3">
        <v>2</v>
      </c>
      <c r="O126" s="3">
        <v>0</v>
      </c>
      <c r="P126" s="3">
        <v>1</v>
      </c>
      <c r="Q126" s="3">
        <f>SUM(M126:P126)</f>
        <v>4</v>
      </c>
      <c r="R126" s="3">
        <v>0</v>
      </c>
      <c r="S126" s="3">
        <v>1</v>
      </c>
      <c r="T126" s="3">
        <v>0</v>
      </c>
      <c r="U126" s="3">
        <v>0</v>
      </c>
      <c r="V126" s="3">
        <f>SUM(R126:U126)</f>
        <v>1</v>
      </c>
      <c r="W126" s="3">
        <v>3</v>
      </c>
      <c r="X126" s="3">
        <v>3</v>
      </c>
      <c r="Y126" s="3">
        <v>1</v>
      </c>
      <c r="Z126" s="3">
        <v>0</v>
      </c>
      <c r="AA126" s="3">
        <f>SUM(W126:Z126)</f>
        <v>7</v>
      </c>
      <c r="AB126" s="3">
        <v>0</v>
      </c>
      <c r="AC126" s="3">
        <v>2</v>
      </c>
      <c r="AD126" s="3">
        <v>2</v>
      </c>
      <c r="AE126" s="3">
        <v>1</v>
      </c>
      <c r="AF126" s="3">
        <f>SUM(AB126:AE126)</f>
        <v>5</v>
      </c>
      <c r="AG126" s="3">
        <v>1</v>
      </c>
      <c r="AH126" s="3">
        <v>2</v>
      </c>
      <c r="AI126" s="3">
        <v>0</v>
      </c>
      <c r="AJ126" s="3">
        <v>3</v>
      </c>
      <c r="AK126" s="3">
        <f>SUM(AG126:AJ126)</f>
        <v>6</v>
      </c>
    </row>
    <row r="127" spans="1:37" ht="12.75" customHeight="1">
      <c r="A127" s="2" t="s">
        <v>167</v>
      </c>
      <c r="B127" s="2" t="s">
        <v>39</v>
      </c>
      <c r="C127" s="3">
        <v>28</v>
      </c>
      <c r="D127" s="3">
        <v>36</v>
      </c>
      <c r="E127" s="3">
        <v>20</v>
      </c>
      <c r="F127" s="3">
        <v>29</v>
      </c>
      <c r="G127" s="3">
        <f>SUM(C127:F127)</f>
        <v>113</v>
      </c>
      <c r="H127" s="3">
        <v>34</v>
      </c>
      <c r="I127" s="3">
        <v>23</v>
      </c>
      <c r="J127" s="3">
        <v>41</v>
      </c>
      <c r="K127" s="3">
        <v>26</v>
      </c>
      <c r="L127" s="3">
        <f>SUM(H127:K127)</f>
        <v>124</v>
      </c>
      <c r="M127" s="3">
        <v>32</v>
      </c>
      <c r="N127" s="3">
        <v>20</v>
      </c>
      <c r="O127" s="3">
        <v>20</v>
      </c>
      <c r="P127" s="3">
        <v>26</v>
      </c>
      <c r="Q127" s="3">
        <f>SUM(M127:P127)</f>
        <v>98</v>
      </c>
      <c r="R127" s="3">
        <v>26</v>
      </c>
      <c r="S127" s="3">
        <v>18</v>
      </c>
      <c r="T127" s="3">
        <v>30</v>
      </c>
      <c r="U127" s="3">
        <v>28</v>
      </c>
      <c r="V127" s="3">
        <f>SUM(R127:U127)</f>
        <v>102</v>
      </c>
      <c r="W127" s="3">
        <v>35</v>
      </c>
      <c r="X127" s="3">
        <v>30</v>
      </c>
      <c r="Y127" s="3">
        <v>28</v>
      </c>
      <c r="Z127" s="3">
        <v>43</v>
      </c>
      <c r="AA127" s="3">
        <f>SUM(W127:Z127)</f>
        <v>136</v>
      </c>
      <c r="AB127" s="3">
        <v>40</v>
      </c>
      <c r="AC127" s="3">
        <v>29</v>
      </c>
      <c r="AD127" s="3">
        <v>25</v>
      </c>
      <c r="AE127" s="3">
        <v>30</v>
      </c>
      <c r="AF127" s="3">
        <f>SUM(AB127:AE127)</f>
        <v>124</v>
      </c>
      <c r="AG127" s="3">
        <v>30</v>
      </c>
      <c r="AH127" s="3">
        <v>26</v>
      </c>
      <c r="AI127" s="3">
        <v>24</v>
      </c>
      <c r="AJ127" s="3">
        <v>41</v>
      </c>
      <c r="AK127" s="3">
        <f>SUM(AG127:AJ127)</f>
        <v>121</v>
      </c>
    </row>
    <row r="128" spans="1:37" ht="12.75" customHeight="1">
      <c r="A128" s="2" t="s">
        <v>168</v>
      </c>
      <c r="B128" s="2" t="s">
        <v>41</v>
      </c>
      <c r="C128" s="3">
        <v>241</v>
      </c>
      <c r="D128" s="3">
        <v>230</v>
      </c>
      <c r="E128" s="3">
        <v>248</v>
      </c>
      <c r="F128" s="3">
        <v>218</v>
      </c>
      <c r="G128" s="3">
        <f>SUM(C128:F128)</f>
        <v>937</v>
      </c>
      <c r="H128" s="3">
        <v>262</v>
      </c>
      <c r="I128" s="3">
        <v>226</v>
      </c>
      <c r="J128" s="3">
        <v>201</v>
      </c>
      <c r="K128" s="3">
        <v>240</v>
      </c>
      <c r="L128" s="3">
        <f>SUM(H128:K128)</f>
        <v>929</v>
      </c>
      <c r="M128" s="3">
        <v>222</v>
      </c>
      <c r="N128" s="3">
        <v>234</v>
      </c>
      <c r="O128" s="3">
        <v>198</v>
      </c>
      <c r="P128" s="3">
        <v>309</v>
      </c>
      <c r="Q128" s="3">
        <f>SUM(M128:P128)</f>
        <v>963</v>
      </c>
      <c r="R128" s="3">
        <v>299</v>
      </c>
      <c r="S128" s="3">
        <v>174</v>
      </c>
      <c r="T128" s="3">
        <v>226</v>
      </c>
      <c r="U128" s="3">
        <v>214</v>
      </c>
      <c r="V128" s="3">
        <f>SUM(R128:U128)</f>
        <v>913</v>
      </c>
      <c r="W128" s="3">
        <v>217</v>
      </c>
      <c r="X128" s="3">
        <v>231</v>
      </c>
      <c r="Y128" s="3">
        <v>188</v>
      </c>
      <c r="Z128" s="3">
        <v>176</v>
      </c>
      <c r="AA128" s="3">
        <f>SUM(W128:Z128)</f>
        <v>812</v>
      </c>
      <c r="AB128" s="3">
        <v>170</v>
      </c>
      <c r="AC128" s="3">
        <v>175</v>
      </c>
      <c r="AD128" s="3">
        <v>213</v>
      </c>
      <c r="AE128" s="3">
        <v>170</v>
      </c>
      <c r="AF128" s="3">
        <f>SUM(AB128:AE128)</f>
        <v>728</v>
      </c>
      <c r="AG128" s="3">
        <v>274</v>
      </c>
      <c r="AH128" s="3">
        <v>236</v>
      </c>
      <c r="AI128" s="3">
        <v>182</v>
      </c>
      <c r="AJ128" s="3">
        <v>172</v>
      </c>
      <c r="AK128" s="3">
        <f>SUM(AG128:AJ128)</f>
        <v>864</v>
      </c>
    </row>
    <row r="129" spans="1:37" ht="12.75" customHeight="1">
      <c r="A129" s="2" t="s">
        <v>169</v>
      </c>
      <c r="B129" s="2" t="s">
        <v>43</v>
      </c>
      <c r="C129" s="3">
        <v>1240</v>
      </c>
      <c r="D129" s="3">
        <v>1181</v>
      </c>
      <c r="E129" s="3">
        <v>1097</v>
      </c>
      <c r="F129" s="3">
        <v>1080</v>
      </c>
      <c r="G129" s="3">
        <f>SUM(C129:F129)</f>
        <v>4598</v>
      </c>
      <c r="H129" s="3">
        <v>1118</v>
      </c>
      <c r="I129" s="3">
        <v>1083</v>
      </c>
      <c r="J129" s="3">
        <v>1150</v>
      </c>
      <c r="K129" s="3">
        <v>1014</v>
      </c>
      <c r="L129" s="3">
        <f>SUM(H129:K129)</f>
        <v>4365</v>
      </c>
      <c r="M129" s="3">
        <v>1108</v>
      </c>
      <c r="N129" s="3">
        <v>1113</v>
      </c>
      <c r="O129" s="3">
        <v>1026</v>
      </c>
      <c r="P129" s="3">
        <v>994</v>
      </c>
      <c r="Q129" s="3">
        <f>SUM(M129:P129)</f>
        <v>4241</v>
      </c>
      <c r="R129" s="3">
        <v>943</v>
      </c>
      <c r="S129" s="3">
        <v>866</v>
      </c>
      <c r="T129" s="3">
        <v>907</v>
      </c>
      <c r="U129" s="3">
        <v>1017</v>
      </c>
      <c r="V129" s="3">
        <f>SUM(R129:U129)</f>
        <v>3733</v>
      </c>
      <c r="W129" s="3">
        <v>1000</v>
      </c>
      <c r="X129" s="3">
        <v>995</v>
      </c>
      <c r="Y129" s="3">
        <v>943</v>
      </c>
      <c r="Z129" s="3">
        <v>1041</v>
      </c>
      <c r="AA129" s="3">
        <f>SUM(W129:Z129)</f>
        <v>3979</v>
      </c>
      <c r="AB129" s="3">
        <v>913</v>
      </c>
      <c r="AC129" s="3">
        <v>944</v>
      </c>
      <c r="AD129" s="3">
        <v>1038</v>
      </c>
      <c r="AE129" s="3">
        <v>1018</v>
      </c>
      <c r="AF129" s="3">
        <f>SUM(AB129:AE129)</f>
        <v>3913</v>
      </c>
      <c r="AG129" s="3">
        <v>960</v>
      </c>
      <c r="AH129" s="3">
        <v>1055</v>
      </c>
      <c r="AI129" s="3">
        <v>892</v>
      </c>
      <c r="AJ129" s="3">
        <v>900</v>
      </c>
      <c r="AK129" s="3">
        <f>SUM(AG129:AJ129)</f>
        <v>3807</v>
      </c>
    </row>
    <row r="130" spans="1:37" ht="12.75" customHeight="1">
      <c r="A130" s="2" t="s">
        <v>170</v>
      </c>
      <c r="B130" s="2" t="s">
        <v>45</v>
      </c>
      <c r="C130" s="3">
        <v>93</v>
      </c>
      <c r="D130" s="3">
        <v>76</v>
      </c>
      <c r="E130" s="3">
        <v>56</v>
      </c>
      <c r="F130" s="3">
        <v>47</v>
      </c>
      <c r="G130" s="3">
        <f>SUM(C130:F130)</f>
        <v>272</v>
      </c>
      <c r="H130" s="3">
        <v>61</v>
      </c>
      <c r="I130" s="3">
        <v>53</v>
      </c>
      <c r="J130" s="3">
        <v>44</v>
      </c>
      <c r="K130" s="3">
        <v>47</v>
      </c>
      <c r="L130" s="3">
        <f>SUM(H130:K130)</f>
        <v>205</v>
      </c>
      <c r="M130" s="3">
        <v>62</v>
      </c>
      <c r="N130" s="3">
        <v>60</v>
      </c>
      <c r="O130" s="3">
        <v>79</v>
      </c>
      <c r="P130" s="3">
        <v>62</v>
      </c>
      <c r="Q130" s="3">
        <f>SUM(M130:P130)</f>
        <v>263</v>
      </c>
      <c r="R130" s="3">
        <v>67</v>
      </c>
      <c r="S130" s="3">
        <v>45</v>
      </c>
      <c r="T130" s="3">
        <v>108</v>
      </c>
      <c r="U130" s="3">
        <v>55</v>
      </c>
      <c r="V130" s="3">
        <f>SUM(R130:U130)</f>
        <v>275</v>
      </c>
      <c r="W130" s="3">
        <v>54</v>
      </c>
      <c r="X130" s="3">
        <v>54</v>
      </c>
      <c r="Y130" s="3">
        <v>50</v>
      </c>
      <c r="Z130" s="3">
        <v>70</v>
      </c>
      <c r="AA130" s="3">
        <f>SUM(W130:Z130)</f>
        <v>228</v>
      </c>
      <c r="AB130" s="3">
        <v>67</v>
      </c>
      <c r="AC130" s="3">
        <v>55</v>
      </c>
      <c r="AD130" s="3">
        <v>57</v>
      </c>
      <c r="AE130" s="3">
        <v>72</v>
      </c>
      <c r="AF130" s="3">
        <f>SUM(AB130:AE130)</f>
        <v>251</v>
      </c>
      <c r="AG130" s="3">
        <v>67</v>
      </c>
      <c r="AH130" s="3">
        <v>57</v>
      </c>
      <c r="AI130" s="3">
        <v>62</v>
      </c>
      <c r="AJ130" s="3">
        <v>76</v>
      </c>
      <c r="AK130" s="3">
        <f>SUM(AG130:AJ130)</f>
        <v>262</v>
      </c>
    </row>
    <row r="131" spans="1:37" ht="12.75" customHeight="1">
      <c r="A131" s="2" t="s">
        <v>171</v>
      </c>
      <c r="B131" s="2" t="s">
        <v>47</v>
      </c>
      <c r="C131" s="3">
        <v>399</v>
      </c>
      <c r="D131" s="3">
        <v>439</v>
      </c>
      <c r="E131" s="3">
        <v>306</v>
      </c>
      <c r="F131" s="3">
        <v>307</v>
      </c>
      <c r="G131" s="3">
        <f>SUM(C131:F131)</f>
        <v>1451</v>
      </c>
      <c r="H131" s="3">
        <v>283</v>
      </c>
      <c r="I131" s="3">
        <v>313</v>
      </c>
      <c r="J131" s="3">
        <v>281</v>
      </c>
      <c r="K131" s="3">
        <v>270</v>
      </c>
      <c r="L131" s="3">
        <f>SUM(H131:K131)</f>
        <v>1147</v>
      </c>
      <c r="M131" s="3">
        <v>296</v>
      </c>
      <c r="N131" s="3">
        <v>276</v>
      </c>
      <c r="O131" s="3">
        <v>285</v>
      </c>
      <c r="P131" s="3">
        <v>272</v>
      </c>
      <c r="Q131" s="3">
        <f>SUM(M131:P131)</f>
        <v>1129</v>
      </c>
      <c r="R131" s="3">
        <v>260</v>
      </c>
      <c r="S131" s="3">
        <v>283</v>
      </c>
      <c r="T131" s="3">
        <v>243</v>
      </c>
      <c r="U131" s="3">
        <v>215</v>
      </c>
      <c r="V131" s="3">
        <f>SUM(R131:U131)</f>
        <v>1001</v>
      </c>
      <c r="W131" s="3">
        <v>230</v>
      </c>
      <c r="X131" s="3">
        <v>240</v>
      </c>
      <c r="Y131" s="3">
        <v>257</v>
      </c>
      <c r="Z131" s="3">
        <v>258</v>
      </c>
      <c r="AA131" s="3">
        <f>SUM(W131:Z131)</f>
        <v>985</v>
      </c>
      <c r="AB131" s="3">
        <v>233</v>
      </c>
      <c r="AC131" s="3">
        <v>224</v>
      </c>
      <c r="AD131" s="3">
        <v>267</v>
      </c>
      <c r="AE131" s="3">
        <v>231</v>
      </c>
      <c r="AF131" s="3">
        <f>SUM(AB131:AE131)</f>
        <v>955</v>
      </c>
      <c r="AG131" s="3">
        <v>264</v>
      </c>
      <c r="AH131" s="3">
        <v>294</v>
      </c>
      <c r="AI131" s="3">
        <v>204</v>
      </c>
      <c r="AJ131" s="3">
        <v>244</v>
      </c>
      <c r="AK131" s="3">
        <f>SUM(AG131:AJ131)</f>
        <v>1006</v>
      </c>
    </row>
    <row r="132" spans="1:37" ht="12.75" customHeight="1">
      <c r="A132" s="2" t="s">
        <v>172</v>
      </c>
      <c r="B132" s="2" t="s">
        <v>49</v>
      </c>
      <c r="C132" s="3">
        <v>62</v>
      </c>
      <c r="D132" s="3">
        <v>62</v>
      </c>
      <c r="E132" s="3">
        <v>66</v>
      </c>
      <c r="F132" s="3">
        <v>47</v>
      </c>
      <c r="G132" s="3">
        <f>SUM(C132:F132)</f>
        <v>237</v>
      </c>
      <c r="H132" s="3">
        <v>52</v>
      </c>
      <c r="I132" s="3">
        <v>70</v>
      </c>
      <c r="J132" s="3">
        <v>49</v>
      </c>
      <c r="K132" s="3">
        <v>38</v>
      </c>
      <c r="L132" s="3">
        <f>SUM(H132:K132)</f>
        <v>209</v>
      </c>
      <c r="M132" s="3">
        <v>51</v>
      </c>
      <c r="N132" s="3">
        <v>40</v>
      </c>
      <c r="O132" s="3">
        <v>49</v>
      </c>
      <c r="P132" s="3">
        <v>45</v>
      </c>
      <c r="Q132" s="3">
        <f>SUM(M132:P132)</f>
        <v>185</v>
      </c>
      <c r="R132" s="3">
        <v>45</v>
      </c>
      <c r="S132" s="3">
        <v>37</v>
      </c>
      <c r="T132" s="3">
        <v>33</v>
      </c>
      <c r="U132" s="3">
        <v>36</v>
      </c>
      <c r="V132" s="3">
        <f>SUM(R132:U132)</f>
        <v>151</v>
      </c>
      <c r="W132" s="3">
        <v>33</v>
      </c>
      <c r="X132" s="3">
        <v>49</v>
      </c>
      <c r="Y132" s="3">
        <v>45</v>
      </c>
      <c r="Z132" s="3">
        <v>35</v>
      </c>
      <c r="AA132" s="3">
        <f>SUM(W132:Z132)</f>
        <v>162</v>
      </c>
      <c r="AB132" s="3">
        <v>34</v>
      </c>
      <c r="AC132" s="3">
        <v>26</v>
      </c>
      <c r="AD132" s="3">
        <v>43</v>
      </c>
      <c r="AE132" s="3">
        <v>36</v>
      </c>
      <c r="AF132" s="3">
        <f>SUM(AB132:AE132)</f>
        <v>139</v>
      </c>
      <c r="AG132" s="3">
        <v>30</v>
      </c>
      <c r="AH132" s="3">
        <v>32</v>
      </c>
      <c r="AI132" s="3">
        <v>24</v>
      </c>
      <c r="AJ132" s="3">
        <v>24</v>
      </c>
      <c r="AK132" s="3">
        <f>SUM(AG132:AJ132)</f>
        <v>110</v>
      </c>
    </row>
    <row r="133" spans="1:37" ht="12.75" customHeight="1">
      <c r="A133" s="2" t="s">
        <v>173</v>
      </c>
      <c r="B133" s="2" t="s">
        <v>51</v>
      </c>
      <c r="C133" s="3">
        <v>718</v>
      </c>
      <c r="D133" s="3">
        <v>699</v>
      </c>
      <c r="E133" s="3">
        <v>600</v>
      </c>
      <c r="F133" s="3">
        <v>604</v>
      </c>
      <c r="G133" s="3">
        <f>SUM(C133:F133)</f>
        <v>2621</v>
      </c>
      <c r="H133" s="3">
        <v>583</v>
      </c>
      <c r="I133" s="3">
        <v>611</v>
      </c>
      <c r="J133" s="3">
        <v>589</v>
      </c>
      <c r="K133" s="3">
        <v>621</v>
      </c>
      <c r="L133" s="3">
        <f>SUM(H133:K133)</f>
        <v>2404</v>
      </c>
      <c r="M133" s="3">
        <v>624</v>
      </c>
      <c r="N133" s="3">
        <v>528</v>
      </c>
      <c r="O133" s="3">
        <v>551</v>
      </c>
      <c r="P133" s="3">
        <v>533</v>
      </c>
      <c r="Q133" s="3">
        <f>SUM(M133:P133)</f>
        <v>2236</v>
      </c>
      <c r="R133" s="3">
        <v>487</v>
      </c>
      <c r="S133" s="3">
        <v>455</v>
      </c>
      <c r="T133" s="3">
        <v>426</v>
      </c>
      <c r="U133" s="3">
        <v>489</v>
      </c>
      <c r="V133" s="3">
        <f>SUM(R133:U133)</f>
        <v>1857</v>
      </c>
      <c r="W133" s="3">
        <v>437</v>
      </c>
      <c r="X133" s="3">
        <v>439</v>
      </c>
      <c r="Y133" s="3">
        <v>389</v>
      </c>
      <c r="Z133" s="3">
        <v>423</v>
      </c>
      <c r="AA133" s="3">
        <f>SUM(W133:Z133)</f>
        <v>1688</v>
      </c>
      <c r="AB133" s="3">
        <v>463</v>
      </c>
      <c r="AC133" s="3">
        <v>426</v>
      </c>
      <c r="AD133" s="3">
        <v>382</v>
      </c>
      <c r="AE133" s="3">
        <v>414</v>
      </c>
      <c r="AF133" s="3">
        <f>SUM(AB133:AE133)</f>
        <v>1685</v>
      </c>
      <c r="AG133" s="3">
        <v>414</v>
      </c>
      <c r="AH133" s="3">
        <v>355</v>
      </c>
      <c r="AI133" s="3">
        <v>325</v>
      </c>
      <c r="AJ133" s="3">
        <v>385</v>
      </c>
      <c r="AK133" s="3">
        <f>SUM(AG133:AJ133)</f>
        <v>1479</v>
      </c>
    </row>
    <row r="134" spans="1:37" ht="12.75" customHeight="1">
      <c r="A134" s="2" t="s">
        <v>174</v>
      </c>
      <c r="B134" s="2" t="s">
        <v>53</v>
      </c>
      <c r="C134" s="3">
        <v>1022</v>
      </c>
      <c r="D134" s="3">
        <v>1061</v>
      </c>
      <c r="E134" s="3">
        <v>1036</v>
      </c>
      <c r="F134" s="3">
        <v>1085</v>
      </c>
      <c r="G134" s="3">
        <f>SUM(C134:F134)</f>
        <v>4204</v>
      </c>
      <c r="H134" s="3">
        <v>984</v>
      </c>
      <c r="I134" s="3">
        <v>1119</v>
      </c>
      <c r="J134" s="3">
        <v>1140</v>
      </c>
      <c r="K134" s="3">
        <v>1120</v>
      </c>
      <c r="L134" s="3">
        <f>SUM(H134:K134)</f>
        <v>4363</v>
      </c>
      <c r="M134" s="3">
        <v>1099</v>
      </c>
      <c r="N134" s="3">
        <v>952</v>
      </c>
      <c r="O134" s="3">
        <v>983</v>
      </c>
      <c r="P134" s="3">
        <v>1004</v>
      </c>
      <c r="Q134" s="3">
        <f>SUM(M134:P134)</f>
        <v>4038</v>
      </c>
      <c r="R134" s="3">
        <v>1027</v>
      </c>
      <c r="S134" s="3">
        <v>980</v>
      </c>
      <c r="T134" s="3">
        <v>945</v>
      </c>
      <c r="U134" s="3">
        <v>979</v>
      </c>
      <c r="V134" s="3">
        <f>SUM(R134:U134)</f>
        <v>3931</v>
      </c>
      <c r="W134" s="3">
        <v>805</v>
      </c>
      <c r="X134" s="3">
        <v>814</v>
      </c>
      <c r="Y134" s="3">
        <v>742</v>
      </c>
      <c r="Z134" s="3">
        <v>763</v>
      </c>
      <c r="AA134" s="3">
        <f>SUM(W134:Z134)</f>
        <v>3124</v>
      </c>
      <c r="AB134" s="3">
        <v>665</v>
      </c>
      <c r="AC134" s="3">
        <v>607</v>
      </c>
      <c r="AD134" s="3">
        <v>668</v>
      </c>
      <c r="AE134" s="3">
        <v>741</v>
      </c>
      <c r="AF134" s="3">
        <f>SUM(AB134:AE134)</f>
        <v>2681</v>
      </c>
      <c r="AG134" s="3">
        <v>566</v>
      </c>
      <c r="AH134" s="3">
        <v>633</v>
      </c>
      <c r="AI134" s="3">
        <v>617</v>
      </c>
      <c r="AJ134" s="3">
        <v>669</v>
      </c>
      <c r="AK134" s="3">
        <f>SUM(AG134:AJ134)</f>
        <v>2485</v>
      </c>
    </row>
    <row r="135" spans="1:37" ht="12.75" customHeight="1">
      <c r="A135" s="2" t="s">
        <v>175</v>
      </c>
      <c r="B135" s="2" t="s">
        <v>55</v>
      </c>
      <c r="C135" s="3">
        <v>181</v>
      </c>
      <c r="D135" s="3">
        <v>159</v>
      </c>
      <c r="E135" s="3">
        <v>151</v>
      </c>
      <c r="F135" s="3">
        <v>227</v>
      </c>
      <c r="G135" s="3">
        <f>SUM(C135:F135)</f>
        <v>718</v>
      </c>
      <c r="H135" s="3">
        <v>134</v>
      </c>
      <c r="I135" s="3">
        <v>112</v>
      </c>
      <c r="J135" s="3">
        <v>128</v>
      </c>
      <c r="K135" s="3">
        <v>139</v>
      </c>
      <c r="L135" s="3">
        <f>SUM(H135:K135)</f>
        <v>513</v>
      </c>
      <c r="M135" s="3">
        <v>154</v>
      </c>
      <c r="N135" s="3">
        <v>145</v>
      </c>
      <c r="O135" s="3">
        <v>107</v>
      </c>
      <c r="P135" s="3">
        <v>118</v>
      </c>
      <c r="Q135" s="3">
        <f>SUM(M135:P135)</f>
        <v>524</v>
      </c>
      <c r="R135" s="3">
        <v>122</v>
      </c>
      <c r="S135" s="3">
        <v>117</v>
      </c>
      <c r="T135" s="3">
        <v>70</v>
      </c>
      <c r="U135" s="3">
        <v>97</v>
      </c>
      <c r="V135" s="3">
        <f>SUM(R135:U135)</f>
        <v>406</v>
      </c>
      <c r="W135" s="3">
        <v>115</v>
      </c>
      <c r="X135" s="3">
        <v>113</v>
      </c>
      <c r="Y135" s="3">
        <v>81</v>
      </c>
      <c r="Z135" s="3">
        <v>108</v>
      </c>
      <c r="AA135" s="3">
        <f>SUM(W135:Z135)</f>
        <v>417</v>
      </c>
      <c r="AB135" s="3">
        <v>118</v>
      </c>
      <c r="AC135" s="3">
        <v>136</v>
      </c>
      <c r="AD135" s="3">
        <v>106</v>
      </c>
      <c r="AE135" s="3">
        <v>115</v>
      </c>
      <c r="AF135" s="3">
        <f>SUM(AB135:AE135)</f>
        <v>475</v>
      </c>
      <c r="AG135" s="3">
        <v>109</v>
      </c>
      <c r="AH135" s="3">
        <v>140</v>
      </c>
      <c r="AI135" s="3">
        <v>128</v>
      </c>
      <c r="AJ135" s="3">
        <v>141</v>
      </c>
      <c r="AK135" s="3">
        <f>SUM(AG135:AJ135)</f>
        <v>518</v>
      </c>
    </row>
    <row r="136" spans="1:37" ht="12.75" customHeight="1">
      <c r="A136" s="2" t="s">
        <v>176</v>
      </c>
      <c r="B136" s="2"/>
      <c r="C136" s="3">
        <v>4518</v>
      </c>
      <c r="D136" s="3">
        <v>4438</v>
      </c>
      <c r="E136" s="3">
        <v>4018</v>
      </c>
      <c r="F136" s="3">
        <v>4113</v>
      </c>
      <c r="G136" s="3">
        <f>SUM(C136:F136)</f>
        <v>17087</v>
      </c>
      <c r="H136" s="3">
        <v>3939</v>
      </c>
      <c r="I136" s="3">
        <v>4117</v>
      </c>
      <c r="J136" s="3">
        <v>4076</v>
      </c>
      <c r="K136" s="3">
        <v>3940</v>
      </c>
      <c r="L136" s="3">
        <f>SUM(H136:K136)</f>
        <v>16072</v>
      </c>
      <c r="M136" s="3">
        <v>4066</v>
      </c>
      <c r="N136" s="3">
        <v>3787</v>
      </c>
      <c r="O136" s="3">
        <v>3770</v>
      </c>
      <c r="P136" s="3">
        <v>3799</v>
      </c>
      <c r="Q136" s="3">
        <f>SUM(M136:P136)</f>
        <v>15422</v>
      </c>
      <c r="R136" s="3">
        <v>3703</v>
      </c>
      <c r="S136" s="3">
        <v>3424</v>
      </c>
      <c r="T136" s="3">
        <v>3424</v>
      </c>
      <c r="U136" s="3">
        <v>3522</v>
      </c>
      <c r="V136" s="3">
        <f>SUM(R136:U136)</f>
        <v>14073</v>
      </c>
      <c r="W136" s="3">
        <v>3347</v>
      </c>
      <c r="X136" s="3">
        <v>3316</v>
      </c>
      <c r="Y136" s="3">
        <v>3117</v>
      </c>
      <c r="Z136" s="3">
        <v>3266</v>
      </c>
      <c r="AA136" s="3">
        <f>SUM(W136:Z136)</f>
        <v>13046</v>
      </c>
      <c r="AB136" s="3">
        <v>3051</v>
      </c>
      <c r="AC136" s="3">
        <v>3005</v>
      </c>
      <c r="AD136" s="3">
        <v>3182</v>
      </c>
      <c r="AE136" s="3">
        <v>3268</v>
      </c>
      <c r="AF136" s="3">
        <f>SUM(AB136:AE136)</f>
        <v>12506</v>
      </c>
      <c r="AG136" s="3">
        <v>3111</v>
      </c>
      <c r="AH136" s="3">
        <v>3220</v>
      </c>
      <c r="AI136" s="3">
        <v>2848</v>
      </c>
      <c r="AJ136" s="3">
        <v>3028</v>
      </c>
      <c r="AK136" s="3">
        <f>SUM(AG136:AJ136)</f>
        <v>12207</v>
      </c>
    </row>
    <row r="137" spans="1:37" ht="12.75" customHeight="1">
      <c r="A137" s="2" t="s">
        <v>177</v>
      </c>
      <c r="B137" s="2" t="s">
        <v>29</v>
      </c>
      <c r="C137" s="3">
        <v>2</v>
      </c>
      <c r="D137" s="3">
        <v>1</v>
      </c>
      <c r="E137" s="3">
        <v>0</v>
      </c>
      <c r="F137" s="3">
        <v>0</v>
      </c>
      <c r="G137" s="3">
        <f>SUM(C137:F137)</f>
        <v>3</v>
      </c>
      <c r="H137" s="3">
        <v>0</v>
      </c>
      <c r="I137" s="3">
        <v>1</v>
      </c>
      <c r="J137" s="3">
        <v>1</v>
      </c>
      <c r="K137" s="3">
        <v>2</v>
      </c>
      <c r="L137" s="3">
        <f>SUM(H137:K137)</f>
        <v>4</v>
      </c>
      <c r="M137" s="3">
        <v>1</v>
      </c>
      <c r="N137" s="3">
        <v>0</v>
      </c>
      <c r="O137" s="3">
        <v>0</v>
      </c>
      <c r="P137" s="3">
        <v>0</v>
      </c>
      <c r="Q137" s="3">
        <f>SUM(M137:P137)</f>
        <v>1</v>
      </c>
      <c r="R137" s="3">
        <v>0</v>
      </c>
      <c r="S137" s="3">
        <v>1</v>
      </c>
      <c r="T137" s="3">
        <v>1</v>
      </c>
      <c r="U137" s="3">
        <v>0</v>
      </c>
      <c r="V137" s="3">
        <f>SUM(R137:U137)</f>
        <v>2</v>
      </c>
      <c r="W137" s="3">
        <v>0</v>
      </c>
      <c r="X137" s="3">
        <v>0</v>
      </c>
      <c r="Y137" s="3">
        <v>0</v>
      </c>
      <c r="Z137" s="3">
        <v>0</v>
      </c>
      <c r="AA137" s="3">
        <f>SUM(W137:Z137)</f>
        <v>0</v>
      </c>
      <c r="AB137" s="3">
        <v>2</v>
      </c>
      <c r="AC137" s="3">
        <v>0</v>
      </c>
      <c r="AD137" s="3">
        <v>2</v>
      </c>
      <c r="AE137" s="3">
        <v>1</v>
      </c>
      <c r="AF137" s="3">
        <f>SUM(AB137:AE137)</f>
        <v>5</v>
      </c>
      <c r="AG137" s="3">
        <v>0</v>
      </c>
      <c r="AH137" s="3">
        <v>1</v>
      </c>
      <c r="AI137" s="3">
        <v>1</v>
      </c>
      <c r="AJ137" s="3">
        <v>0</v>
      </c>
      <c r="AK137" s="3">
        <f>SUM(AG137:AJ137)</f>
        <v>2</v>
      </c>
    </row>
    <row r="138" spans="1:37" ht="12.75" customHeight="1">
      <c r="A138" s="2" t="s">
        <v>178</v>
      </c>
      <c r="B138" s="2" t="s">
        <v>31</v>
      </c>
      <c r="C138" s="3">
        <v>7</v>
      </c>
      <c r="D138" s="3">
        <v>8</v>
      </c>
      <c r="E138" s="3">
        <v>9</v>
      </c>
      <c r="F138" s="3">
        <v>3</v>
      </c>
      <c r="G138" s="3">
        <f>SUM(C138:F138)</f>
        <v>27</v>
      </c>
      <c r="H138" s="3">
        <v>25</v>
      </c>
      <c r="I138" s="3">
        <v>10</v>
      </c>
      <c r="J138" s="3">
        <v>16</v>
      </c>
      <c r="K138" s="3">
        <v>14</v>
      </c>
      <c r="L138" s="3">
        <f>SUM(H138:K138)</f>
        <v>65</v>
      </c>
      <c r="M138" s="3">
        <v>12</v>
      </c>
      <c r="N138" s="3">
        <v>25</v>
      </c>
      <c r="O138" s="3">
        <v>13</v>
      </c>
      <c r="P138" s="3">
        <v>13</v>
      </c>
      <c r="Q138" s="3">
        <f>SUM(M138:P138)</f>
        <v>63</v>
      </c>
      <c r="R138" s="3">
        <v>24</v>
      </c>
      <c r="S138" s="3">
        <v>15</v>
      </c>
      <c r="T138" s="3">
        <v>11</v>
      </c>
      <c r="U138" s="3">
        <v>12</v>
      </c>
      <c r="V138" s="3">
        <f>SUM(R138:U138)</f>
        <v>62</v>
      </c>
      <c r="W138" s="3">
        <v>17</v>
      </c>
      <c r="X138" s="3">
        <v>12</v>
      </c>
      <c r="Y138" s="3">
        <v>15</v>
      </c>
      <c r="Z138" s="3">
        <v>16</v>
      </c>
      <c r="AA138" s="3">
        <f>SUM(W138:Z138)</f>
        <v>60</v>
      </c>
      <c r="AB138" s="3">
        <v>21</v>
      </c>
      <c r="AC138" s="3">
        <v>17</v>
      </c>
      <c r="AD138" s="3">
        <v>6</v>
      </c>
      <c r="AE138" s="3">
        <v>20</v>
      </c>
      <c r="AF138" s="3">
        <f>SUM(AB138:AE138)</f>
        <v>64</v>
      </c>
      <c r="AG138" s="3">
        <v>25</v>
      </c>
      <c r="AH138" s="3">
        <v>20</v>
      </c>
      <c r="AI138" s="3">
        <v>18</v>
      </c>
      <c r="AJ138" s="3">
        <v>16</v>
      </c>
      <c r="AK138" s="3">
        <f>SUM(AG138:AJ138)</f>
        <v>79</v>
      </c>
    </row>
    <row r="139" spans="1:37" ht="12.75" customHeight="1">
      <c r="A139" s="2" t="s">
        <v>179</v>
      </c>
      <c r="B139" s="2" t="s">
        <v>33</v>
      </c>
      <c r="C139" s="3">
        <v>113</v>
      </c>
      <c r="D139" s="3">
        <v>121</v>
      </c>
      <c r="E139" s="3">
        <v>111</v>
      </c>
      <c r="F139" s="3">
        <v>102</v>
      </c>
      <c r="G139" s="3">
        <f>SUM(C139:F139)</f>
        <v>447</v>
      </c>
      <c r="H139" s="3">
        <v>87</v>
      </c>
      <c r="I139" s="3">
        <v>123</v>
      </c>
      <c r="J139" s="3">
        <v>126</v>
      </c>
      <c r="K139" s="3">
        <v>81</v>
      </c>
      <c r="L139" s="3">
        <f>SUM(H139:K139)</f>
        <v>417</v>
      </c>
      <c r="M139" s="3">
        <v>85</v>
      </c>
      <c r="N139" s="3">
        <v>92</v>
      </c>
      <c r="O139" s="3">
        <v>133</v>
      </c>
      <c r="P139" s="3">
        <v>78</v>
      </c>
      <c r="Q139" s="3">
        <f>SUM(M139:P139)</f>
        <v>388</v>
      </c>
      <c r="R139" s="3">
        <v>76</v>
      </c>
      <c r="S139" s="3">
        <v>87</v>
      </c>
      <c r="T139" s="3">
        <v>88</v>
      </c>
      <c r="U139" s="3">
        <v>92</v>
      </c>
      <c r="V139" s="3">
        <f>SUM(R139:U139)</f>
        <v>343</v>
      </c>
      <c r="W139" s="3">
        <v>66</v>
      </c>
      <c r="X139" s="3">
        <v>85</v>
      </c>
      <c r="Y139" s="3">
        <v>100</v>
      </c>
      <c r="Z139" s="3">
        <v>91</v>
      </c>
      <c r="AA139" s="3">
        <f>SUM(W139:Z139)</f>
        <v>342</v>
      </c>
      <c r="AB139" s="3">
        <v>95</v>
      </c>
      <c r="AC139" s="3">
        <v>87</v>
      </c>
      <c r="AD139" s="3">
        <v>129</v>
      </c>
      <c r="AE139" s="3">
        <v>110</v>
      </c>
      <c r="AF139" s="3">
        <f>SUM(AB139:AE139)</f>
        <v>421</v>
      </c>
      <c r="AG139" s="3">
        <v>103</v>
      </c>
      <c r="AH139" s="3">
        <v>121</v>
      </c>
      <c r="AI139" s="3">
        <v>97</v>
      </c>
      <c r="AJ139" s="3">
        <v>93</v>
      </c>
      <c r="AK139" s="3">
        <f>SUM(AG139:AJ139)</f>
        <v>414</v>
      </c>
    </row>
    <row r="140" spans="1:37" ht="12.75" customHeight="1">
      <c r="A140" s="2" t="s">
        <v>180</v>
      </c>
      <c r="B140" s="2" t="s">
        <v>35</v>
      </c>
      <c r="C140" s="3">
        <v>132</v>
      </c>
      <c r="D140" s="3">
        <v>161</v>
      </c>
      <c r="E140" s="3">
        <v>129</v>
      </c>
      <c r="F140" s="3">
        <v>115</v>
      </c>
      <c r="G140" s="3">
        <f>SUM(C140:F140)</f>
        <v>537</v>
      </c>
      <c r="H140" s="3">
        <v>123</v>
      </c>
      <c r="I140" s="3">
        <v>127</v>
      </c>
      <c r="J140" s="3">
        <v>106</v>
      </c>
      <c r="K140" s="3">
        <v>93</v>
      </c>
      <c r="L140" s="3">
        <f>SUM(H140:K140)</f>
        <v>449</v>
      </c>
      <c r="M140" s="3">
        <v>91</v>
      </c>
      <c r="N140" s="3">
        <v>79</v>
      </c>
      <c r="O140" s="3">
        <v>91</v>
      </c>
      <c r="P140" s="3">
        <v>77</v>
      </c>
      <c r="Q140" s="3">
        <f>SUM(M140:P140)</f>
        <v>338</v>
      </c>
      <c r="R140" s="3">
        <v>66</v>
      </c>
      <c r="S140" s="3">
        <v>91</v>
      </c>
      <c r="T140" s="3">
        <v>72</v>
      </c>
      <c r="U140" s="3">
        <v>62</v>
      </c>
      <c r="V140" s="3">
        <f>SUM(R140:U140)</f>
        <v>291</v>
      </c>
      <c r="W140" s="3">
        <v>67</v>
      </c>
      <c r="X140" s="3">
        <v>68</v>
      </c>
      <c r="Y140" s="3">
        <v>75</v>
      </c>
      <c r="Z140" s="3">
        <v>77</v>
      </c>
      <c r="AA140" s="3">
        <f>SUM(W140:Z140)</f>
        <v>287</v>
      </c>
      <c r="AB140" s="3">
        <v>70</v>
      </c>
      <c r="AC140" s="3">
        <v>61</v>
      </c>
      <c r="AD140" s="3">
        <v>90</v>
      </c>
      <c r="AE140" s="3">
        <v>65</v>
      </c>
      <c r="AF140" s="3">
        <f>SUM(AB140:AE140)</f>
        <v>286</v>
      </c>
      <c r="AG140" s="3">
        <v>75</v>
      </c>
      <c r="AH140" s="3">
        <v>68</v>
      </c>
      <c r="AI140" s="3">
        <v>69</v>
      </c>
      <c r="AJ140" s="3">
        <v>61</v>
      </c>
      <c r="AK140" s="3">
        <f>SUM(AG140:AJ140)</f>
        <v>273</v>
      </c>
    </row>
    <row r="141" spans="1:37" ht="12.75" customHeight="1">
      <c r="A141" s="2" t="s">
        <v>181</v>
      </c>
      <c r="B141" s="2" t="s">
        <v>37</v>
      </c>
      <c r="C141" s="3">
        <v>2</v>
      </c>
      <c r="D141" s="3">
        <v>1</v>
      </c>
      <c r="E141" s="3">
        <v>3</v>
      </c>
      <c r="F141" s="3">
        <v>1</v>
      </c>
      <c r="G141" s="3">
        <f>SUM(C141:F141)</f>
        <v>7</v>
      </c>
      <c r="H141" s="3">
        <v>1</v>
      </c>
      <c r="I141" s="3">
        <v>0</v>
      </c>
      <c r="J141" s="3">
        <v>0</v>
      </c>
      <c r="K141" s="3">
        <v>0</v>
      </c>
      <c r="L141" s="3">
        <f>SUM(H141:K141)</f>
        <v>1</v>
      </c>
      <c r="M141" s="3">
        <v>0</v>
      </c>
      <c r="N141" s="3">
        <v>0</v>
      </c>
      <c r="O141" s="3">
        <v>2</v>
      </c>
      <c r="P141" s="3">
        <v>1</v>
      </c>
      <c r="Q141" s="3">
        <f>SUM(M141:P141)</f>
        <v>3</v>
      </c>
      <c r="R141" s="3">
        <v>0</v>
      </c>
      <c r="S141" s="3">
        <v>0</v>
      </c>
      <c r="T141" s="3">
        <v>0</v>
      </c>
      <c r="U141" s="3">
        <v>0</v>
      </c>
      <c r="V141" s="3">
        <f>SUM(R141:U141)</f>
        <v>0</v>
      </c>
      <c r="W141" s="3">
        <v>0</v>
      </c>
      <c r="X141" s="3">
        <v>1</v>
      </c>
      <c r="Y141" s="3">
        <v>0</v>
      </c>
      <c r="Z141" s="3">
        <v>0</v>
      </c>
      <c r="AA141" s="3">
        <f>SUM(W141:Z141)</f>
        <v>1</v>
      </c>
      <c r="AB141" s="3">
        <v>3</v>
      </c>
      <c r="AC141" s="3">
        <v>0</v>
      </c>
      <c r="AD141" s="3">
        <v>1</v>
      </c>
      <c r="AE141" s="3">
        <v>1</v>
      </c>
      <c r="AF141" s="3">
        <f>SUM(AB141:AE141)</f>
        <v>5</v>
      </c>
      <c r="AG141" s="3">
        <v>1</v>
      </c>
      <c r="AH141" s="3">
        <v>0</v>
      </c>
      <c r="AI141" s="3">
        <v>0</v>
      </c>
      <c r="AJ141" s="3">
        <v>1</v>
      </c>
      <c r="AK141" s="3">
        <f>SUM(AG141:AJ141)</f>
        <v>2</v>
      </c>
    </row>
    <row r="142" spans="1:37" ht="12.75" customHeight="1">
      <c r="A142" s="2" t="s">
        <v>182</v>
      </c>
      <c r="B142" s="2" t="s">
        <v>39</v>
      </c>
      <c r="C142" s="3">
        <v>4</v>
      </c>
      <c r="D142" s="3">
        <v>1</v>
      </c>
      <c r="E142" s="3">
        <v>2</v>
      </c>
      <c r="F142" s="3">
        <v>3</v>
      </c>
      <c r="G142" s="3">
        <f>SUM(C142:F142)</f>
        <v>10</v>
      </c>
      <c r="H142" s="3">
        <v>2</v>
      </c>
      <c r="I142" s="3">
        <v>2</v>
      </c>
      <c r="J142" s="3">
        <v>3</v>
      </c>
      <c r="K142" s="3">
        <v>4</v>
      </c>
      <c r="L142" s="3">
        <f>SUM(H142:K142)</f>
        <v>11</v>
      </c>
      <c r="M142" s="3">
        <v>0</v>
      </c>
      <c r="N142" s="3">
        <v>5</v>
      </c>
      <c r="O142" s="3">
        <v>0</v>
      </c>
      <c r="P142" s="3">
        <v>2</v>
      </c>
      <c r="Q142" s="3">
        <f>SUM(M142:P142)</f>
        <v>7</v>
      </c>
      <c r="R142" s="3">
        <v>0</v>
      </c>
      <c r="S142" s="3">
        <v>2</v>
      </c>
      <c r="T142" s="3">
        <v>3</v>
      </c>
      <c r="U142" s="3">
        <v>0</v>
      </c>
      <c r="V142" s="3">
        <f>SUM(R142:U142)</f>
        <v>5</v>
      </c>
      <c r="W142" s="3">
        <v>2</v>
      </c>
      <c r="X142" s="3">
        <v>0</v>
      </c>
      <c r="Y142" s="3">
        <v>3</v>
      </c>
      <c r="Z142" s="3">
        <v>4</v>
      </c>
      <c r="AA142" s="3">
        <f>SUM(W142:Z142)</f>
        <v>9</v>
      </c>
      <c r="AB142" s="3">
        <v>3</v>
      </c>
      <c r="AC142" s="3">
        <v>4</v>
      </c>
      <c r="AD142" s="3">
        <v>0</v>
      </c>
      <c r="AE142" s="3">
        <v>3</v>
      </c>
      <c r="AF142" s="3">
        <f>SUM(AB142:AE142)</f>
        <v>10</v>
      </c>
      <c r="AG142" s="3">
        <v>2</v>
      </c>
      <c r="AH142" s="3">
        <v>2</v>
      </c>
      <c r="AI142" s="3">
        <v>0</v>
      </c>
      <c r="AJ142" s="3">
        <v>6</v>
      </c>
      <c r="AK142" s="3">
        <f>SUM(AG142:AJ142)</f>
        <v>10</v>
      </c>
    </row>
    <row r="143" spans="1:37" ht="12.75" customHeight="1">
      <c r="A143" s="2" t="s">
        <v>183</v>
      </c>
      <c r="B143" s="2" t="s">
        <v>41</v>
      </c>
      <c r="C143" s="3">
        <v>68</v>
      </c>
      <c r="D143" s="3">
        <v>75</v>
      </c>
      <c r="E143" s="3">
        <v>84</v>
      </c>
      <c r="F143" s="3">
        <v>85</v>
      </c>
      <c r="G143" s="3">
        <f>SUM(C143:F143)</f>
        <v>312</v>
      </c>
      <c r="H143" s="3">
        <v>81</v>
      </c>
      <c r="I143" s="3">
        <v>91</v>
      </c>
      <c r="J143" s="3">
        <v>79</v>
      </c>
      <c r="K143" s="3">
        <v>90</v>
      </c>
      <c r="L143" s="3">
        <f>SUM(H143:K143)</f>
        <v>341</v>
      </c>
      <c r="M143" s="3">
        <v>75</v>
      </c>
      <c r="N143" s="3">
        <v>111</v>
      </c>
      <c r="O143" s="3">
        <v>113</v>
      </c>
      <c r="P143" s="3">
        <v>126</v>
      </c>
      <c r="Q143" s="3">
        <f>SUM(M143:P143)</f>
        <v>425</v>
      </c>
      <c r="R143" s="3">
        <v>116</v>
      </c>
      <c r="S143" s="3">
        <v>75</v>
      </c>
      <c r="T143" s="3">
        <v>96</v>
      </c>
      <c r="U143" s="3">
        <v>85</v>
      </c>
      <c r="V143" s="3">
        <f>SUM(R143:U143)</f>
        <v>372</v>
      </c>
      <c r="W143" s="3">
        <v>118</v>
      </c>
      <c r="X143" s="3">
        <v>84</v>
      </c>
      <c r="Y143" s="3">
        <v>103</v>
      </c>
      <c r="Z143" s="3">
        <v>118</v>
      </c>
      <c r="AA143" s="3">
        <f>SUM(W143:Z143)</f>
        <v>423</v>
      </c>
      <c r="AB143" s="3">
        <v>92</v>
      </c>
      <c r="AC143" s="3">
        <v>73</v>
      </c>
      <c r="AD143" s="3">
        <v>70</v>
      </c>
      <c r="AE143" s="3">
        <v>118</v>
      </c>
      <c r="AF143" s="3">
        <f>SUM(AB143:AE143)</f>
        <v>353</v>
      </c>
      <c r="AG143" s="3">
        <v>126</v>
      </c>
      <c r="AH143" s="3">
        <v>114</v>
      </c>
      <c r="AI143" s="3">
        <v>123</v>
      </c>
      <c r="AJ143" s="3">
        <v>91</v>
      </c>
      <c r="AK143" s="3">
        <f>SUM(AG143:AJ143)</f>
        <v>454</v>
      </c>
    </row>
    <row r="144" spans="1:37" ht="12.75" customHeight="1">
      <c r="A144" s="2" t="s">
        <v>184</v>
      </c>
      <c r="B144" s="2" t="s">
        <v>43</v>
      </c>
      <c r="C144" s="3">
        <v>271</v>
      </c>
      <c r="D144" s="3">
        <v>279</v>
      </c>
      <c r="E144" s="3">
        <v>264</v>
      </c>
      <c r="F144" s="3">
        <v>276</v>
      </c>
      <c r="G144" s="3">
        <f>SUM(C144:F144)</f>
        <v>1090</v>
      </c>
      <c r="H144" s="3">
        <v>256</v>
      </c>
      <c r="I144" s="3">
        <v>285</v>
      </c>
      <c r="J144" s="3">
        <v>313</v>
      </c>
      <c r="K144" s="3">
        <v>235</v>
      </c>
      <c r="L144" s="3">
        <f>SUM(H144:K144)</f>
        <v>1089</v>
      </c>
      <c r="M144" s="3">
        <v>293</v>
      </c>
      <c r="N144" s="3">
        <v>259</v>
      </c>
      <c r="O144" s="3">
        <v>288</v>
      </c>
      <c r="P144" s="3">
        <v>241</v>
      </c>
      <c r="Q144" s="3">
        <f>SUM(M144:P144)</f>
        <v>1081</v>
      </c>
      <c r="R144" s="3">
        <v>274</v>
      </c>
      <c r="S144" s="3">
        <v>280</v>
      </c>
      <c r="T144" s="3">
        <v>307</v>
      </c>
      <c r="U144" s="3">
        <v>254</v>
      </c>
      <c r="V144" s="3">
        <f>SUM(R144:U144)</f>
        <v>1115</v>
      </c>
      <c r="W144" s="3">
        <v>271</v>
      </c>
      <c r="X144" s="3">
        <v>293</v>
      </c>
      <c r="Y144" s="3">
        <v>340</v>
      </c>
      <c r="Z144" s="3">
        <v>251</v>
      </c>
      <c r="AA144" s="3">
        <f>SUM(W144:Z144)</f>
        <v>1155</v>
      </c>
      <c r="AB144" s="3">
        <v>221</v>
      </c>
      <c r="AC144" s="3">
        <v>287</v>
      </c>
      <c r="AD144" s="3">
        <v>295</v>
      </c>
      <c r="AE144" s="3">
        <v>282</v>
      </c>
      <c r="AF144" s="3">
        <f>SUM(AB144:AE144)</f>
        <v>1085</v>
      </c>
      <c r="AG144" s="3">
        <v>311</v>
      </c>
      <c r="AH144" s="3">
        <v>260</v>
      </c>
      <c r="AI144" s="3">
        <v>260</v>
      </c>
      <c r="AJ144" s="3">
        <v>200</v>
      </c>
      <c r="AK144" s="3">
        <f>SUM(AG144:AJ144)</f>
        <v>1031</v>
      </c>
    </row>
    <row r="145" spans="1:37" ht="12.75" customHeight="1">
      <c r="A145" s="2" t="s">
        <v>185</v>
      </c>
      <c r="B145" s="2" t="s">
        <v>45</v>
      </c>
      <c r="C145" s="3">
        <v>32</v>
      </c>
      <c r="D145" s="3">
        <v>30</v>
      </c>
      <c r="E145" s="3">
        <v>27</v>
      </c>
      <c r="F145" s="3">
        <v>23</v>
      </c>
      <c r="G145" s="3">
        <f>SUM(C145:F145)</f>
        <v>112</v>
      </c>
      <c r="H145" s="3">
        <v>15</v>
      </c>
      <c r="I145" s="3">
        <v>30</v>
      </c>
      <c r="J145" s="3">
        <v>25</v>
      </c>
      <c r="K145" s="3">
        <v>26</v>
      </c>
      <c r="L145" s="3">
        <f>SUM(H145:K145)</f>
        <v>96</v>
      </c>
      <c r="M145" s="3">
        <v>27</v>
      </c>
      <c r="N145" s="3">
        <v>21</v>
      </c>
      <c r="O145" s="3">
        <v>24</v>
      </c>
      <c r="P145" s="3">
        <v>23</v>
      </c>
      <c r="Q145" s="3">
        <f>SUM(M145:P145)</f>
        <v>95</v>
      </c>
      <c r="R145" s="3">
        <v>30</v>
      </c>
      <c r="S145" s="3">
        <v>15</v>
      </c>
      <c r="T145" s="3">
        <v>30</v>
      </c>
      <c r="U145" s="3">
        <v>18</v>
      </c>
      <c r="V145" s="3">
        <f>SUM(R145:U145)</f>
        <v>93</v>
      </c>
      <c r="W145" s="3">
        <v>21</v>
      </c>
      <c r="X145" s="3">
        <v>23</v>
      </c>
      <c r="Y145" s="3">
        <v>21</v>
      </c>
      <c r="Z145" s="3">
        <v>29</v>
      </c>
      <c r="AA145" s="3">
        <f>SUM(W145:Z145)</f>
        <v>94</v>
      </c>
      <c r="AB145" s="3">
        <v>18</v>
      </c>
      <c r="AC145" s="3">
        <v>43</v>
      </c>
      <c r="AD145" s="3">
        <v>22</v>
      </c>
      <c r="AE145" s="3">
        <v>34</v>
      </c>
      <c r="AF145" s="3">
        <f>SUM(AB145:AE145)</f>
        <v>117</v>
      </c>
      <c r="AG145" s="3">
        <v>27</v>
      </c>
      <c r="AH145" s="3">
        <v>36</v>
      </c>
      <c r="AI145" s="3">
        <v>30</v>
      </c>
      <c r="AJ145" s="3">
        <v>22</v>
      </c>
      <c r="AK145" s="3">
        <f>SUM(AG145:AJ145)</f>
        <v>115</v>
      </c>
    </row>
    <row r="146" spans="1:37" ht="12.75" customHeight="1">
      <c r="A146" s="2" t="s">
        <v>186</v>
      </c>
      <c r="B146" s="2" t="s">
        <v>47</v>
      </c>
      <c r="C146" s="3">
        <v>173</v>
      </c>
      <c r="D146" s="3">
        <v>147</v>
      </c>
      <c r="E146" s="3">
        <v>140</v>
      </c>
      <c r="F146" s="3">
        <v>137</v>
      </c>
      <c r="G146" s="3">
        <f>SUM(C146:F146)</f>
        <v>597</v>
      </c>
      <c r="H146" s="3">
        <v>118</v>
      </c>
      <c r="I146" s="3">
        <v>159</v>
      </c>
      <c r="J146" s="3">
        <v>131</v>
      </c>
      <c r="K146" s="3">
        <v>126</v>
      </c>
      <c r="L146" s="3">
        <f>SUM(H146:K146)</f>
        <v>534</v>
      </c>
      <c r="M146" s="3">
        <v>116</v>
      </c>
      <c r="N146" s="3">
        <v>122</v>
      </c>
      <c r="O146" s="3">
        <v>130</v>
      </c>
      <c r="P146" s="3">
        <v>98</v>
      </c>
      <c r="Q146" s="3">
        <f>SUM(M146:P146)</f>
        <v>466</v>
      </c>
      <c r="R146" s="3">
        <v>136</v>
      </c>
      <c r="S146" s="3">
        <v>96</v>
      </c>
      <c r="T146" s="3">
        <v>170</v>
      </c>
      <c r="U146" s="3">
        <v>90</v>
      </c>
      <c r="V146" s="3">
        <f>SUM(R146:U146)</f>
        <v>492</v>
      </c>
      <c r="W146" s="3">
        <v>72</v>
      </c>
      <c r="X146" s="3">
        <v>123</v>
      </c>
      <c r="Y146" s="3">
        <v>184</v>
      </c>
      <c r="Z146" s="3">
        <v>89</v>
      </c>
      <c r="AA146" s="3">
        <f>SUM(W146:Z146)</f>
        <v>468</v>
      </c>
      <c r="AB146" s="3">
        <v>79</v>
      </c>
      <c r="AC146" s="3">
        <v>83</v>
      </c>
      <c r="AD146" s="3">
        <v>199</v>
      </c>
      <c r="AE146" s="3">
        <v>83</v>
      </c>
      <c r="AF146" s="3">
        <f>SUM(AB146:AE146)</f>
        <v>444</v>
      </c>
      <c r="AG146" s="3">
        <v>73</v>
      </c>
      <c r="AH146" s="3">
        <v>50</v>
      </c>
      <c r="AI146" s="3">
        <v>176</v>
      </c>
      <c r="AJ146" s="3">
        <v>70</v>
      </c>
      <c r="AK146" s="3">
        <f>SUM(AG146:AJ146)</f>
        <v>369</v>
      </c>
    </row>
    <row r="147" spans="1:37" ht="12.75" customHeight="1">
      <c r="A147" s="2" t="s">
        <v>187</v>
      </c>
      <c r="B147" s="2" t="s">
        <v>49</v>
      </c>
      <c r="C147" s="3">
        <v>12</v>
      </c>
      <c r="D147" s="3">
        <v>13</v>
      </c>
      <c r="E147" s="3">
        <v>16</v>
      </c>
      <c r="F147" s="3">
        <v>19</v>
      </c>
      <c r="G147" s="3">
        <f>SUM(C147:F147)</f>
        <v>60</v>
      </c>
      <c r="H147" s="3">
        <v>16</v>
      </c>
      <c r="I147" s="3">
        <v>16</v>
      </c>
      <c r="J147" s="3">
        <v>13</v>
      </c>
      <c r="K147" s="3">
        <v>14</v>
      </c>
      <c r="L147" s="3">
        <f>SUM(H147:K147)</f>
        <v>59</v>
      </c>
      <c r="M147" s="3">
        <v>9</v>
      </c>
      <c r="N147" s="3">
        <v>3</v>
      </c>
      <c r="O147" s="3">
        <v>13</v>
      </c>
      <c r="P147" s="3">
        <v>15</v>
      </c>
      <c r="Q147" s="3">
        <f>SUM(M147:P147)</f>
        <v>40</v>
      </c>
      <c r="R147" s="3">
        <v>10</v>
      </c>
      <c r="S147" s="3">
        <v>14</v>
      </c>
      <c r="T147" s="3">
        <v>15</v>
      </c>
      <c r="U147" s="3">
        <v>21</v>
      </c>
      <c r="V147" s="3">
        <f>SUM(R147:U147)</f>
        <v>60</v>
      </c>
      <c r="W147" s="3">
        <v>14</v>
      </c>
      <c r="X147" s="3">
        <v>9</v>
      </c>
      <c r="Y147" s="3">
        <v>6</v>
      </c>
      <c r="Z147" s="3">
        <v>17</v>
      </c>
      <c r="AA147" s="3">
        <f>SUM(W147:Z147)</f>
        <v>46</v>
      </c>
      <c r="AB147" s="3">
        <v>10</v>
      </c>
      <c r="AC147" s="3">
        <v>7</v>
      </c>
      <c r="AD147" s="3">
        <v>10</v>
      </c>
      <c r="AE147" s="3">
        <v>7</v>
      </c>
      <c r="AF147" s="3">
        <f>SUM(AB147:AE147)</f>
        <v>34</v>
      </c>
      <c r="AG147" s="3">
        <v>8</v>
      </c>
      <c r="AH147" s="3">
        <v>10</v>
      </c>
      <c r="AI147" s="3">
        <v>8</v>
      </c>
      <c r="AJ147" s="3">
        <v>6</v>
      </c>
      <c r="AK147" s="3">
        <f>SUM(AG147:AJ147)</f>
        <v>32</v>
      </c>
    </row>
    <row r="148" spans="1:37" ht="12.75" customHeight="1">
      <c r="A148" s="2" t="s">
        <v>188</v>
      </c>
      <c r="B148" s="2" t="s">
        <v>51</v>
      </c>
      <c r="C148" s="3">
        <v>200</v>
      </c>
      <c r="D148" s="3">
        <v>201</v>
      </c>
      <c r="E148" s="3">
        <v>189</v>
      </c>
      <c r="F148" s="3">
        <v>159</v>
      </c>
      <c r="G148" s="3">
        <f>SUM(C148:F148)</f>
        <v>749</v>
      </c>
      <c r="H148" s="3">
        <v>199</v>
      </c>
      <c r="I148" s="3">
        <v>200</v>
      </c>
      <c r="J148" s="3">
        <v>226</v>
      </c>
      <c r="K148" s="3">
        <v>160</v>
      </c>
      <c r="L148" s="3">
        <f>SUM(H148:K148)</f>
        <v>785</v>
      </c>
      <c r="M148" s="3">
        <v>165</v>
      </c>
      <c r="N148" s="3">
        <v>162</v>
      </c>
      <c r="O148" s="3">
        <v>142</v>
      </c>
      <c r="P148" s="3">
        <v>178</v>
      </c>
      <c r="Q148" s="3">
        <f>SUM(M148:P148)</f>
        <v>647</v>
      </c>
      <c r="R148" s="3">
        <v>139</v>
      </c>
      <c r="S148" s="3">
        <v>153</v>
      </c>
      <c r="T148" s="3">
        <v>144</v>
      </c>
      <c r="U148" s="3">
        <v>119</v>
      </c>
      <c r="V148" s="3">
        <f>SUM(R148:U148)</f>
        <v>555</v>
      </c>
      <c r="W148" s="3">
        <v>119</v>
      </c>
      <c r="X148" s="3">
        <v>129</v>
      </c>
      <c r="Y148" s="3">
        <v>152</v>
      </c>
      <c r="Z148" s="3">
        <v>140</v>
      </c>
      <c r="AA148" s="3">
        <f>SUM(W148:Z148)</f>
        <v>540</v>
      </c>
      <c r="AB148" s="3">
        <v>104</v>
      </c>
      <c r="AC148" s="3">
        <v>114</v>
      </c>
      <c r="AD148" s="3">
        <v>123</v>
      </c>
      <c r="AE148" s="3">
        <v>153</v>
      </c>
      <c r="AF148" s="3">
        <f>SUM(AB148:AE148)</f>
        <v>494</v>
      </c>
      <c r="AG148" s="3">
        <v>126</v>
      </c>
      <c r="AH148" s="3">
        <v>133</v>
      </c>
      <c r="AI148" s="3">
        <v>110</v>
      </c>
      <c r="AJ148" s="3">
        <v>90</v>
      </c>
      <c r="AK148" s="3">
        <f>SUM(AG148:AJ148)</f>
        <v>459</v>
      </c>
    </row>
    <row r="149" spans="1:37" ht="12.75" customHeight="1">
      <c r="A149" s="2" t="s">
        <v>189</v>
      </c>
      <c r="B149" s="2" t="s">
        <v>53</v>
      </c>
      <c r="C149" s="3">
        <v>321</v>
      </c>
      <c r="D149" s="3">
        <v>390</v>
      </c>
      <c r="E149" s="3">
        <v>436</v>
      </c>
      <c r="F149" s="3">
        <v>370</v>
      </c>
      <c r="G149" s="3">
        <f>SUM(C149:F149)</f>
        <v>1517</v>
      </c>
      <c r="H149" s="3">
        <v>298</v>
      </c>
      <c r="I149" s="3">
        <v>365</v>
      </c>
      <c r="J149" s="3">
        <v>423</v>
      </c>
      <c r="K149" s="3">
        <v>323</v>
      </c>
      <c r="L149" s="3">
        <f>SUM(H149:K149)</f>
        <v>1409</v>
      </c>
      <c r="M149" s="3">
        <v>329</v>
      </c>
      <c r="N149" s="3">
        <v>262</v>
      </c>
      <c r="O149" s="3">
        <v>333</v>
      </c>
      <c r="P149" s="3">
        <v>325</v>
      </c>
      <c r="Q149" s="3">
        <f>SUM(M149:P149)</f>
        <v>1249</v>
      </c>
      <c r="R149" s="3">
        <v>294</v>
      </c>
      <c r="S149" s="3">
        <v>272</v>
      </c>
      <c r="T149" s="3">
        <v>345</v>
      </c>
      <c r="U149" s="3">
        <v>308</v>
      </c>
      <c r="V149" s="3">
        <f>SUM(R149:U149)</f>
        <v>1219</v>
      </c>
      <c r="W149" s="3">
        <v>240</v>
      </c>
      <c r="X149" s="3">
        <v>238</v>
      </c>
      <c r="Y149" s="3">
        <v>263</v>
      </c>
      <c r="Z149" s="3">
        <v>245</v>
      </c>
      <c r="AA149" s="3">
        <f>SUM(W149:Z149)</f>
        <v>986</v>
      </c>
      <c r="AB149" s="3">
        <v>208</v>
      </c>
      <c r="AC149" s="3">
        <v>247</v>
      </c>
      <c r="AD149" s="3">
        <v>269</v>
      </c>
      <c r="AE149" s="3">
        <v>235</v>
      </c>
      <c r="AF149" s="3">
        <f>SUM(AB149:AE149)</f>
        <v>959</v>
      </c>
      <c r="AG149" s="3">
        <v>205</v>
      </c>
      <c r="AH149" s="3">
        <v>227</v>
      </c>
      <c r="AI149" s="3">
        <v>251</v>
      </c>
      <c r="AJ149" s="3">
        <v>207</v>
      </c>
      <c r="AK149" s="3">
        <f>SUM(AG149:AJ149)</f>
        <v>890</v>
      </c>
    </row>
    <row r="150" spans="1:37" ht="12.75" customHeight="1">
      <c r="A150" s="2" t="s">
        <v>190</v>
      </c>
      <c r="B150" s="2" t="s">
        <v>55</v>
      </c>
      <c r="C150" s="3">
        <v>31</v>
      </c>
      <c r="D150" s="3">
        <v>28</v>
      </c>
      <c r="E150" s="3">
        <v>39</v>
      </c>
      <c r="F150" s="3">
        <v>33</v>
      </c>
      <c r="G150" s="3">
        <f>SUM(C150:F150)</f>
        <v>131</v>
      </c>
      <c r="H150" s="3">
        <v>25</v>
      </c>
      <c r="I150" s="3">
        <v>21</v>
      </c>
      <c r="J150" s="3">
        <v>34</v>
      </c>
      <c r="K150" s="3">
        <v>28</v>
      </c>
      <c r="L150" s="3">
        <f>SUM(H150:K150)</f>
        <v>108</v>
      </c>
      <c r="M150" s="3">
        <v>24</v>
      </c>
      <c r="N150" s="3">
        <v>28</v>
      </c>
      <c r="O150" s="3">
        <v>22</v>
      </c>
      <c r="P150" s="3">
        <v>28</v>
      </c>
      <c r="Q150" s="3">
        <f>SUM(M150:P150)</f>
        <v>102</v>
      </c>
      <c r="R150" s="3">
        <v>39</v>
      </c>
      <c r="S150" s="3">
        <v>32</v>
      </c>
      <c r="T150" s="3">
        <v>28</v>
      </c>
      <c r="U150" s="3">
        <v>33</v>
      </c>
      <c r="V150" s="3">
        <f>SUM(R150:U150)</f>
        <v>132</v>
      </c>
      <c r="W150" s="3">
        <v>32</v>
      </c>
      <c r="X150" s="3">
        <v>22</v>
      </c>
      <c r="Y150" s="3">
        <v>43</v>
      </c>
      <c r="Z150" s="3">
        <v>36</v>
      </c>
      <c r="AA150" s="3">
        <f>SUM(W150:Z150)</f>
        <v>133</v>
      </c>
      <c r="AB150" s="3">
        <v>33</v>
      </c>
      <c r="AC150" s="3">
        <v>39</v>
      </c>
      <c r="AD150" s="3">
        <v>30</v>
      </c>
      <c r="AE150" s="3">
        <v>20</v>
      </c>
      <c r="AF150" s="3">
        <f>SUM(AB150:AE150)</f>
        <v>122</v>
      </c>
      <c r="AG150" s="3">
        <v>29</v>
      </c>
      <c r="AH150" s="3">
        <v>28</v>
      </c>
      <c r="AI150" s="3">
        <v>34</v>
      </c>
      <c r="AJ150" s="3">
        <v>28</v>
      </c>
      <c r="AK150" s="3">
        <f>SUM(AG150:AJ150)</f>
        <v>119</v>
      </c>
    </row>
    <row r="151" spans="1:37" ht="12.75" customHeight="1">
      <c r="A151" s="2" t="s">
        <v>191</v>
      </c>
      <c r="B151" s="2"/>
      <c r="C151" s="3">
        <v>1368</v>
      </c>
      <c r="D151" s="3">
        <v>1456</v>
      </c>
      <c r="E151" s="3">
        <v>1449</v>
      </c>
      <c r="F151" s="3">
        <v>1326</v>
      </c>
      <c r="G151" s="3">
        <f>SUM(C151:F151)</f>
        <v>5599</v>
      </c>
      <c r="H151" s="3">
        <v>1246</v>
      </c>
      <c r="I151" s="3">
        <v>1430</v>
      </c>
      <c r="J151" s="3">
        <v>1496</v>
      </c>
      <c r="K151" s="3">
        <v>1196</v>
      </c>
      <c r="L151" s="3">
        <f>SUM(H151:K151)</f>
        <v>5368</v>
      </c>
      <c r="M151" s="3">
        <v>1227</v>
      </c>
      <c r="N151" s="3">
        <v>1169</v>
      </c>
      <c r="O151" s="3">
        <v>1304</v>
      </c>
      <c r="P151" s="3">
        <v>1205</v>
      </c>
      <c r="Q151" s="3">
        <f>SUM(M151:P151)</f>
        <v>4905</v>
      </c>
      <c r="R151" s="3">
        <v>1204</v>
      </c>
      <c r="S151" s="3">
        <v>1133</v>
      </c>
      <c r="T151" s="3">
        <v>1310</v>
      </c>
      <c r="U151" s="3">
        <v>1094</v>
      </c>
      <c r="V151" s="3">
        <f>SUM(R151:U151)</f>
        <v>4741</v>
      </c>
      <c r="W151" s="3">
        <v>1039</v>
      </c>
      <c r="X151" s="3">
        <v>1087</v>
      </c>
      <c r="Y151" s="3">
        <v>1305</v>
      </c>
      <c r="Z151" s="3">
        <v>1113</v>
      </c>
      <c r="AA151" s="3">
        <f>SUM(W151:Z151)</f>
        <v>4544</v>
      </c>
      <c r="AB151" s="3">
        <v>959</v>
      </c>
      <c r="AC151" s="3">
        <v>1062</v>
      </c>
      <c r="AD151" s="3">
        <v>1246</v>
      </c>
      <c r="AE151" s="3">
        <v>1132</v>
      </c>
      <c r="AF151" s="3">
        <f>SUM(AB151:AE151)</f>
        <v>4399</v>
      </c>
      <c r="AG151" s="3">
        <v>1111</v>
      </c>
      <c r="AH151" s="3">
        <v>1070</v>
      </c>
      <c r="AI151" s="3">
        <v>1177</v>
      </c>
      <c r="AJ151" s="3">
        <v>891</v>
      </c>
      <c r="AK151" s="3">
        <f>SUM(AG151:AJ151)</f>
        <v>4249</v>
      </c>
    </row>
    <row r="152" spans="1:37" ht="12.75" customHeight="1">
      <c r="A152" s="2" t="s">
        <v>192</v>
      </c>
      <c r="B152" s="2" t="s">
        <v>29</v>
      </c>
      <c r="C152" s="3">
        <v>1</v>
      </c>
      <c r="D152" s="3">
        <v>0</v>
      </c>
      <c r="E152" s="3">
        <v>1</v>
      </c>
      <c r="F152" s="3">
        <v>0</v>
      </c>
      <c r="G152" s="3">
        <f>SUM(C152:F152)</f>
        <v>2</v>
      </c>
      <c r="H152" s="3">
        <v>0</v>
      </c>
      <c r="I152" s="3">
        <v>0</v>
      </c>
      <c r="J152" s="3">
        <v>0</v>
      </c>
      <c r="K152" s="3">
        <v>0</v>
      </c>
      <c r="L152" s="3">
        <f>SUM(H152:K152)</f>
        <v>0</v>
      </c>
      <c r="M152" s="3">
        <v>1</v>
      </c>
      <c r="N152" s="3">
        <v>1</v>
      </c>
      <c r="O152" s="3">
        <v>1</v>
      </c>
      <c r="P152" s="3">
        <v>2</v>
      </c>
      <c r="Q152" s="3">
        <f>SUM(M152:P152)</f>
        <v>5</v>
      </c>
      <c r="R152" s="3">
        <v>0</v>
      </c>
      <c r="S152" s="3">
        <v>0</v>
      </c>
      <c r="T152" s="3">
        <v>1</v>
      </c>
      <c r="U152" s="3">
        <v>0</v>
      </c>
      <c r="V152" s="3">
        <f>SUM(R152:U152)</f>
        <v>1</v>
      </c>
      <c r="W152" s="3">
        <v>2</v>
      </c>
      <c r="X152" s="3">
        <v>1</v>
      </c>
      <c r="Y152" s="3">
        <v>0</v>
      </c>
      <c r="Z152" s="3">
        <v>0</v>
      </c>
      <c r="AA152" s="3">
        <f>SUM(W152:Z152)</f>
        <v>3</v>
      </c>
      <c r="AB152" s="3">
        <v>0</v>
      </c>
      <c r="AC152" s="3">
        <v>1</v>
      </c>
      <c r="AD152" s="3">
        <v>0</v>
      </c>
      <c r="AE152" s="3">
        <v>0</v>
      </c>
      <c r="AF152" s="3">
        <f>SUM(AB152:AE152)</f>
        <v>1</v>
      </c>
      <c r="AG152" s="3">
        <v>0</v>
      </c>
      <c r="AH152" s="3">
        <v>0</v>
      </c>
      <c r="AI152" s="3">
        <v>0</v>
      </c>
      <c r="AJ152" s="3">
        <v>0</v>
      </c>
      <c r="AK152" s="3">
        <f>SUM(AG152:AJ152)</f>
        <v>0</v>
      </c>
    </row>
    <row r="153" spans="1:37" ht="12.75" customHeight="1">
      <c r="A153" s="2" t="s">
        <v>193</v>
      </c>
      <c r="B153" s="2" t="s">
        <v>31</v>
      </c>
      <c r="C153" s="3">
        <v>9</v>
      </c>
      <c r="D153" s="3">
        <v>5</v>
      </c>
      <c r="E153" s="3">
        <v>9</v>
      </c>
      <c r="F153" s="3">
        <v>9</v>
      </c>
      <c r="G153" s="3">
        <f>SUM(C153:F153)</f>
        <v>32</v>
      </c>
      <c r="H153" s="3">
        <v>8</v>
      </c>
      <c r="I153" s="3">
        <v>12</v>
      </c>
      <c r="J153" s="3">
        <v>12</v>
      </c>
      <c r="K153" s="3">
        <v>9</v>
      </c>
      <c r="L153" s="3">
        <f>SUM(H153:K153)</f>
        <v>41</v>
      </c>
      <c r="M153" s="3">
        <v>11</v>
      </c>
      <c r="N153" s="3">
        <v>9</v>
      </c>
      <c r="O153" s="3">
        <v>12</v>
      </c>
      <c r="P153" s="3">
        <v>15</v>
      </c>
      <c r="Q153" s="3">
        <f>SUM(M153:P153)</f>
        <v>47</v>
      </c>
      <c r="R153" s="3">
        <v>8</v>
      </c>
      <c r="S153" s="3">
        <v>17</v>
      </c>
      <c r="T153" s="3">
        <v>8</v>
      </c>
      <c r="U153" s="3">
        <v>7</v>
      </c>
      <c r="V153" s="3">
        <f>SUM(R153:U153)</f>
        <v>40</v>
      </c>
      <c r="W153" s="3">
        <v>8</v>
      </c>
      <c r="X153" s="3">
        <v>10</v>
      </c>
      <c r="Y153" s="3">
        <v>4</v>
      </c>
      <c r="Z153" s="3">
        <v>5</v>
      </c>
      <c r="AA153" s="3">
        <f>SUM(W153:Z153)</f>
        <v>27</v>
      </c>
      <c r="AB153" s="3">
        <v>9</v>
      </c>
      <c r="AC153" s="3">
        <v>12</v>
      </c>
      <c r="AD153" s="3">
        <v>5</v>
      </c>
      <c r="AE153" s="3">
        <v>6</v>
      </c>
      <c r="AF153" s="3">
        <f>SUM(AB153:AE153)</f>
        <v>32</v>
      </c>
      <c r="AG153" s="3">
        <v>14</v>
      </c>
      <c r="AH153" s="3">
        <v>6</v>
      </c>
      <c r="AI153" s="3">
        <v>11</v>
      </c>
      <c r="AJ153" s="3">
        <v>8</v>
      </c>
      <c r="AK153" s="3">
        <f>SUM(AG153:AJ153)</f>
        <v>39</v>
      </c>
    </row>
    <row r="154" spans="1:37" ht="12.75" customHeight="1">
      <c r="A154" s="2" t="s">
        <v>194</v>
      </c>
      <c r="B154" s="2" t="s">
        <v>33</v>
      </c>
      <c r="C154" s="3">
        <v>108</v>
      </c>
      <c r="D154" s="3">
        <v>117</v>
      </c>
      <c r="E154" s="3">
        <v>116</v>
      </c>
      <c r="F154" s="3">
        <v>70</v>
      </c>
      <c r="G154" s="3">
        <f>SUM(C154:F154)</f>
        <v>411</v>
      </c>
      <c r="H154" s="3">
        <v>62</v>
      </c>
      <c r="I154" s="3">
        <v>107</v>
      </c>
      <c r="J154" s="3">
        <v>85</v>
      </c>
      <c r="K154" s="3">
        <v>82</v>
      </c>
      <c r="L154" s="3">
        <f>SUM(H154:K154)</f>
        <v>336</v>
      </c>
      <c r="M154" s="3">
        <v>85</v>
      </c>
      <c r="N154" s="3">
        <v>73</v>
      </c>
      <c r="O154" s="3">
        <v>81</v>
      </c>
      <c r="P154" s="3">
        <v>84</v>
      </c>
      <c r="Q154" s="3">
        <f>SUM(M154:P154)</f>
        <v>323</v>
      </c>
      <c r="R154" s="3">
        <v>76</v>
      </c>
      <c r="S154" s="3">
        <v>74</v>
      </c>
      <c r="T154" s="3">
        <v>92</v>
      </c>
      <c r="U154" s="3">
        <v>69</v>
      </c>
      <c r="V154" s="3">
        <f>SUM(R154:U154)</f>
        <v>311</v>
      </c>
      <c r="W154" s="3">
        <v>63</v>
      </c>
      <c r="X154" s="3">
        <v>76</v>
      </c>
      <c r="Y154" s="3">
        <v>78</v>
      </c>
      <c r="Z154" s="3">
        <v>73</v>
      </c>
      <c r="AA154" s="3">
        <f>SUM(W154:Z154)</f>
        <v>290</v>
      </c>
      <c r="AB154" s="3">
        <v>51</v>
      </c>
      <c r="AC154" s="3">
        <v>66</v>
      </c>
      <c r="AD154" s="3">
        <v>99</v>
      </c>
      <c r="AE154" s="3">
        <v>80</v>
      </c>
      <c r="AF154" s="3">
        <f>SUM(AB154:AE154)</f>
        <v>296</v>
      </c>
      <c r="AG154" s="3">
        <v>104</v>
      </c>
      <c r="AH154" s="3">
        <v>100</v>
      </c>
      <c r="AI154" s="3">
        <v>92</v>
      </c>
      <c r="AJ154" s="3">
        <v>95</v>
      </c>
      <c r="AK154" s="3">
        <f>SUM(AG154:AJ154)</f>
        <v>391</v>
      </c>
    </row>
    <row r="155" spans="1:37" ht="12.75" customHeight="1">
      <c r="A155" s="2" t="s">
        <v>195</v>
      </c>
      <c r="B155" s="2" t="s">
        <v>35</v>
      </c>
      <c r="C155" s="3">
        <v>80</v>
      </c>
      <c r="D155" s="3">
        <v>93</v>
      </c>
      <c r="E155" s="3">
        <v>65</v>
      </c>
      <c r="F155" s="3">
        <v>69</v>
      </c>
      <c r="G155" s="3">
        <f>SUM(C155:F155)</f>
        <v>307</v>
      </c>
      <c r="H155" s="3">
        <v>86</v>
      </c>
      <c r="I155" s="3">
        <v>67</v>
      </c>
      <c r="J155" s="3">
        <v>72</v>
      </c>
      <c r="K155" s="3">
        <v>54</v>
      </c>
      <c r="L155" s="3">
        <f>SUM(H155:K155)</f>
        <v>279</v>
      </c>
      <c r="M155" s="3">
        <v>53</v>
      </c>
      <c r="N155" s="3">
        <v>53</v>
      </c>
      <c r="O155" s="3">
        <v>68</v>
      </c>
      <c r="P155" s="3">
        <v>47</v>
      </c>
      <c r="Q155" s="3">
        <f>SUM(M155:P155)</f>
        <v>221</v>
      </c>
      <c r="R155" s="3">
        <v>60</v>
      </c>
      <c r="S155" s="3">
        <v>59</v>
      </c>
      <c r="T155" s="3">
        <v>46</v>
      </c>
      <c r="U155" s="3">
        <v>58</v>
      </c>
      <c r="V155" s="3">
        <f>SUM(R155:U155)</f>
        <v>223</v>
      </c>
      <c r="W155" s="3">
        <v>49</v>
      </c>
      <c r="X155" s="3">
        <v>62</v>
      </c>
      <c r="Y155" s="3">
        <v>69</v>
      </c>
      <c r="Z155" s="3">
        <v>62</v>
      </c>
      <c r="AA155" s="3">
        <f>SUM(W155:Z155)</f>
        <v>242</v>
      </c>
      <c r="AB155" s="3">
        <v>54</v>
      </c>
      <c r="AC155" s="3">
        <v>44</v>
      </c>
      <c r="AD155" s="3">
        <v>47</v>
      </c>
      <c r="AE155" s="3">
        <v>38</v>
      </c>
      <c r="AF155" s="3">
        <f>SUM(AB155:AE155)</f>
        <v>183</v>
      </c>
      <c r="AG155" s="3">
        <v>52</v>
      </c>
      <c r="AH155" s="3">
        <v>55</v>
      </c>
      <c r="AI155" s="3">
        <v>53</v>
      </c>
      <c r="AJ155" s="3">
        <v>49</v>
      </c>
      <c r="AK155" s="3">
        <f>SUM(AG155:AJ155)</f>
        <v>209</v>
      </c>
    </row>
    <row r="156" spans="1:37" ht="12.75" customHeight="1">
      <c r="A156" s="2" t="s">
        <v>196</v>
      </c>
      <c r="B156" s="2" t="s">
        <v>37</v>
      </c>
      <c r="C156" s="3">
        <v>0</v>
      </c>
      <c r="D156" s="3">
        <v>1</v>
      </c>
      <c r="E156" s="3">
        <v>1</v>
      </c>
      <c r="F156" s="3">
        <v>0</v>
      </c>
      <c r="G156" s="3">
        <f>SUM(C156:F156)</f>
        <v>2</v>
      </c>
      <c r="H156" s="3">
        <v>0</v>
      </c>
      <c r="I156" s="3">
        <v>2</v>
      </c>
      <c r="J156" s="3">
        <v>0</v>
      </c>
      <c r="K156" s="3">
        <v>1</v>
      </c>
      <c r="L156" s="3">
        <f>SUM(H156:K156)</f>
        <v>3</v>
      </c>
      <c r="M156" s="3">
        <v>0</v>
      </c>
      <c r="N156" s="3">
        <v>0</v>
      </c>
      <c r="O156" s="3">
        <v>0</v>
      </c>
      <c r="P156" s="3">
        <v>0</v>
      </c>
      <c r="Q156" s="3">
        <f>SUM(M156:P156)</f>
        <v>0</v>
      </c>
      <c r="R156" s="3">
        <v>0</v>
      </c>
      <c r="S156" s="3">
        <v>0</v>
      </c>
      <c r="T156" s="3">
        <v>0</v>
      </c>
      <c r="U156" s="3">
        <v>0</v>
      </c>
      <c r="V156" s="3">
        <f>SUM(R156:U156)</f>
        <v>0</v>
      </c>
      <c r="W156" s="3">
        <v>0</v>
      </c>
      <c r="X156" s="3">
        <v>0</v>
      </c>
      <c r="Y156" s="3">
        <v>4</v>
      </c>
      <c r="Z156" s="3">
        <v>0</v>
      </c>
      <c r="AA156" s="3">
        <f>SUM(W156:Z156)</f>
        <v>4</v>
      </c>
      <c r="AB156" s="3">
        <v>0</v>
      </c>
      <c r="AC156" s="3">
        <v>1</v>
      </c>
      <c r="AD156" s="3">
        <v>0</v>
      </c>
      <c r="AE156" s="3">
        <v>0</v>
      </c>
      <c r="AF156" s="3">
        <f>SUM(AB156:AE156)</f>
        <v>1</v>
      </c>
      <c r="AG156" s="3">
        <v>0</v>
      </c>
      <c r="AH156" s="3">
        <v>0</v>
      </c>
      <c r="AI156" s="3">
        <v>0</v>
      </c>
      <c r="AJ156" s="3">
        <v>1</v>
      </c>
      <c r="AK156" s="3">
        <f>SUM(AG156:AJ156)</f>
        <v>1</v>
      </c>
    </row>
    <row r="157" spans="1:37" ht="12.75" customHeight="1">
      <c r="A157" s="2" t="s">
        <v>197</v>
      </c>
      <c r="B157" s="2" t="s">
        <v>39</v>
      </c>
      <c r="C157" s="3">
        <v>0</v>
      </c>
      <c r="D157" s="3">
        <v>4</v>
      </c>
      <c r="E157" s="3">
        <v>2</v>
      </c>
      <c r="F157" s="3">
        <v>3</v>
      </c>
      <c r="G157" s="3">
        <f>SUM(C157:F157)</f>
        <v>9</v>
      </c>
      <c r="H157" s="3">
        <v>5</v>
      </c>
      <c r="I157" s="3">
        <v>4</v>
      </c>
      <c r="J157" s="3">
        <v>7</v>
      </c>
      <c r="K157" s="3">
        <v>4</v>
      </c>
      <c r="L157" s="3">
        <f>SUM(H157:K157)</f>
        <v>20</v>
      </c>
      <c r="M157" s="3">
        <v>4</v>
      </c>
      <c r="N157" s="3">
        <v>2</v>
      </c>
      <c r="O157" s="3">
        <v>1</v>
      </c>
      <c r="P157" s="3">
        <v>0</v>
      </c>
      <c r="Q157" s="3">
        <f>SUM(M157:P157)</f>
        <v>7</v>
      </c>
      <c r="R157" s="3">
        <v>0</v>
      </c>
      <c r="S157" s="3">
        <v>2</v>
      </c>
      <c r="T157" s="3">
        <v>1</v>
      </c>
      <c r="U157" s="3">
        <v>0</v>
      </c>
      <c r="V157" s="3">
        <f>SUM(R157:U157)</f>
        <v>3</v>
      </c>
      <c r="W157" s="3">
        <v>2</v>
      </c>
      <c r="X157" s="3">
        <v>0</v>
      </c>
      <c r="Y157" s="3">
        <v>1</v>
      </c>
      <c r="Z157" s="3">
        <v>1</v>
      </c>
      <c r="AA157" s="3">
        <f>SUM(W157:Z157)</f>
        <v>4</v>
      </c>
      <c r="AB157" s="3">
        <v>1</v>
      </c>
      <c r="AC157" s="3">
        <v>0</v>
      </c>
      <c r="AD157" s="3">
        <v>0</v>
      </c>
      <c r="AE157" s="3">
        <v>0</v>
      </c>
      <c r="AF157" s="3">
        <f>SUM(AB157:AE157)</f>
        <v>1</v>
      </c>
      <c r="AG157" s="3">
        <v>1</v>
      </c>
      <c r="AH157" s="3">
        <v>1</v>
      </c>
      <c r="AI157" s="3">
        <v>2</v>
      </c>
      <c r="AJ157" s="3">
        <v>1</v>
      </c>
      <c r="AK157" s="3">
        <f>SUM(AG157:AJ157)</f>
        <v>5</v>
      </c>
    </row>
    <row r="158" spans="1:37" ht="12.75" customHeight="1">
      <c r="A158" s="2" t="s">
        <v>198</v>
      </c>
      <c r="B158" s="2" t="s">
        <v>41</v>
      </c>
      <c r="C158" s="3">
        <v>68</v>
      </c>
      <c r="D158" s="3">
        <v>66</v>
      </c>
      <c r="E158" s="3">
        <v>60</v>
      </c>
      <c r="F158" s="3">
        <v>62</v>
      </c>
      <c r="G158" s="3">
        <f>SUM(C158:F158)</f>
        <v>256</v>
      </c>
      <c r="H158" s="3">
        <v>78</v>
      </c>
      <c r="I158" s="3">
        <v>59</v>
      </c>
      <c r="J158" s="3">
        <v>51</v>
      </c>
      <c r="K158" s="3">
        <v>44</v>
      </c>
      <c r="L158" s="3">
        <f>SUM(H158:K158)</f>
        <v>232</v>
      </c>
      <c r="M158" s="3">
        <v>57</v>
      </c>
      <c r="N158" s="3">
        <v>60</v>
      </c>
      <c r="O158" s="3">
        <v>89</v>
      </c>
      <c r="P158" s="3">
        <v>84</v>
      </c>
      <c r="Q158" s="3">
        <f>SUM(M158:P158)</f>
        <v>290</v>
      </c>
      <c r="R158" s="3">
        <v>68</v>
      </c>
      <c r="S158" s="3">
        <v>50</v>
      </c>
      <c r="T158" s="3">
        <v>70</v>
      </c>
      <c r="U158" s="3">
        <v>67</v>
      </c>
      <c r="V158" s="3">
        <f>SUM(R158:U158)</f>
        <v>255</v>
      </c>
      <c r="W158" s="3">
        <v>64</v>
      </c>
      <c r="X158" s="3">
        <v>63</v>
      </c>
      <c r="Y158" s="3">
        <v>53</v>
      </c>
      <c r="Z158" s="3">
        <v>52</v>
      </c>
      <c r="AA158" s="3">
        <f>SUM(W158:Z158)</f>
        <v>232</v>
      </c>
      <c r="AB158" s="3">
        <v>72</v>
      </c>
      <c r="AC158" s="3">
        <v>75</v>
      </c>
      <c r="AD158" s="3">
        <v>46</v>
      </c>
      <c r="AE158" s="3">
        <v>44</v>
      </c>
      <c r="AF158" s="3">
        <f>SUM(AB158:AE158)</f>
        <v>237</v>
      </c>
      <c r="AG158" s="3">
        <v>35</v>
      </c>
      <c r="AH158" s="3">
        <v>48</v>
      </c>
      <c r="AI158" s="3">
        <v>66</v>
      </c>
      <c r="AJ158" s="3">
        <v>32</v>
      </c>
      <c r="AK158" s="3">
        <f>SUM(AG158:AJ158)</f>
        <v>181</v>
      </c>
    </row>
    <row r="159" spans="1:37" ht="12.75" customHeight="1">
      <c r="A159" s="2" t="s">
        <v>199</v>
      </c>
      <c r="B159" s="2" t="s">
        <v>43</v>
      </c>
      <c r="C159" s="3">
        <v>225</v>
      </c>
      <c r="D159" s="3">
        <v>224</v>
      </c>
      <c r="E159" s="3">
        <v>207</v>
      </c>
      <c r="F159" s="3">
        <v>228</v>
      </c>
      <c r="G159" s="3">
        <f>SUM(C159:F159)</f>
        <v>884</v>
      </c>
      <c r="H159" s="3">
        <v>157</v>
      </c>
      <c r="I159" s="3">
        <v>189</v>
      </c>
      <c r="J159" s="3">
        <v>191</v>
      </c>
      <c r="K159" s="3">
        <v>142</v>
      </c>
      <c r="L159" s="3">
        <f>SUM(H159:K159)</f>
        <v>679</v>
      </c>
      <c r="M159" s="3">
        <v>221</v>
      </c>
      <c r="N159" s="3">
        <v>221</v>
      </c>
      <c r="O159" s="3">
        <v>210</v>
      </c>
      <c r="P159" s="3">
        <v>201</v>
      </c>
      <c r="Q159" s="3">
        <f>SUM(M159:P159)</f>
        <v>853</v>
      </c>
      <c r="R159" s="3">
        <v>201</v>
      </c>
      <c r="S159" s="3">
        <v>162</v>
      </c>
      <c r="T159" s="3">
        <v>194</v>
      </c>
      <c r="U159" s="3">
        <v>166</v>
      </c>
      <c r="V159" s="3">
        <f>SUM(R159:U159)</f>
        <v>723</v>
      </c>
      <c r="W159" s="3">
        <v>188</v>
      </c>
      <c r="X159" s="3">
        <v>198</v>
      </c>
      <c r="Y159" s="3">
        <v>198</v>
      </c>
      <c r="Z159" s="3">
        <v>183</v>
      </c>
      <c r="AA159" s="3">
        <f>SUM(W159:Z159)</f>
        <v>767</v>
      </c>
      <c r="AB159" s="3">
        <v>167</v>
      </c>
      <c r="AC159" s="3">
        <v>178</v>
      </c>
      <c r="AD159" s="3">
        <v>208</v>
      </c>
      <c r="AE159" s="3">
        <v>169</v>
      </c>
      <c r="AF159" s="3">
        <f>SUM(AB159:AE159)</f>
        <v>722</v>
      </c>
      <c r="AG159" s="3">
        <v>154</v>
      </c>
      <c r="AH159" s="3">
        <v>151</v>
      </c>
      <c r="AI159" s="3">
        <v>166</v>
      </c>
      <c r="AJ159" s="3">
        <v>111</v>
      </c>
      <c r="AK159" s="3">
        <f>SUM(AG159:AJ159)</f>
        <v>582</v>
      </c>
    </row>
    <row r="160" spans="1:37" ht="12.75" customHeight="1">
      <c r="A160" s="2" t="s">
        <v>200</v>
      </c>
      <c r="B160" s="2" t="s">
        <v>45</v>
      </c>
      <c r="C160" s="3">
        <v>25</v>
      </c>
      <c r="D160" s="3">
        <v>21</v>
      </c>
      <c r="E160" s="3">
        <v>22</v>
      </c>
      <c r="F160" s="3">
        <v>8</v>
      </c>
      <c r="G160" s="3">
        <f>SUM(C160:F160)</f>
        <v>76</v>
      </c>
      <c r="H160" s="3">
        <v>14</v>
      </c>
      <c r="I160" s="3">
        <v>9</v>
      </c>
      <c r="J160" s="3">
        <v>14</v>
      </c>
      <c r="K160" s="3">
        <v>13</v>
      </c>
      <c r="L160" s="3">
        <f>SUM(H160:K160)</f>
        <v>50</v>
      </c>
      <c r="M160" s="3">
        <v>12</v>
      </c>
      <c r="N160" s="3">
        <v>20</v>
      </c>
      <c r="O160" s="3">
        <v>21</v>
      </c>
      <c r="P160" s="3">
        <v>23</v>
      </c>
      <c r="Q160" s="3">
        <f>SUM(M160:P160)</f>
        <v>76</v>
      </c>
      <c r="R160" s="3">
        <v>20</v>
      </c>
      <c r="S160" s="3">
        <v>17</v>
      </c>
      <c r="T160" s="3">
        <v>16</v>
      </c>
      <c r="U160" s="3">
        <v>19</v>
      </c>
      <c r="V160" s="3">
        <f>SUM(R160:U160)</f>
        <v>72</v>
      </c>
      <c r="W160" s="3">
        <v>12</v>
      </c>
      <c r="X160" s="3">
        <v>19</v>
      </c>
      <c r="Y160" s="3">
        <v>25</v>
      </c>
      <c r="Z160" s="3">
        <v>21</v>
      </c>
      <c r="AA160" s="3">
        <f>SUM(W160:Z160)</f>
        <v>77</v>
      </c>
      <c r="AB160" s="3">
        <v>20</v>
      </c>
      <c r="AC160" s="3">
        <v>19</v>
      </c>
      <c r="AD160" s="3">
        <v>20</v>
      </c>
      <c r="AE160" s="3">
        <v>25</v>
      </c>
      <c r="AF160" s="3">
        <f>SUM(AB160:AE160)</f>
        <v>84</v>
      </c>
      <c r="AG160" s="3">
        <v>34</v>
      </c>
      <c r="AH160" s="3">
        <v>16</v>
      </c>
      <c r="AI160" s="3">
        <v>11</v>
      </c>
      <c r="AJ160" s="3">
        <v>45</v>
      </c>
      <c r="AK160" s="3">
        <f>SUM(AG160:AJ160)</f>
        <v>106</v>
      </c>
    </row>
    <row r="161" spans="1:37" ht="12.75" customHeight="1">
      <c r="A161" s="2" t="s">
        <v>201</v>
      </c>
      <c r="B161" s="2" t="s">
        <v>47</v>
      </c>
      <c r="C161" s="3">
        <v>113</v>
      </c>
      <c r="D161" s="3">
        <v>159</v>
      </c>
      <c r="E161" s="3">
        <v>90</v>
      </c>
      <c r="F161" s="3">
        <v>102</v>
      </c>
      <c r="G161" s="3">
        <f>SUM(C161:F161)</f>
        <v>464</v>
      </c>
      <c r="H161" s="3">
        <v>83</v>
      </c>
      <c r="I161" s="3">
        <v>134</v>
      </c>
      <c r="J161" s="3">
        <v>116</v>
      </c>
      <c r="K161" s="3">
        <v>117</v>
      </c>
      <c r="L161" s="3">
        <f>SUM(H161:K161)</f>
        <v>450</v>
      </c>
      <c r="M161" s="3">
        <v>79</v>
      </c>
      <c r="N161" s="3">
        <v>83</v>
      </c>
      <c r="O161" s="3">
        <v>114</v>
      </c>
      <c r="P161" s="3">
        <v>72</v>
      </c>
      <c r="Q161" s="3">
        <f>SUM(M161:P161)</f>
        <v>348</v>
      </c>
      <c r="R161" s="3">
        <v>76</v>
      </c>
      <c r="S161" s="3">
        <v>72</v>
      </c>
      <c r="T161" s="3">
        <v>72</v>
      </c>
      <c r="U161" s="3">
        <v>73</v>
      </c>
      <c r="V161" s="3">
        <f>SUM(R161:U161)</f>
        <v>293</v>
      </c>
      <c r="W161" s="3">
        <v>34</v>
      </c>
      <c r="X161" s="3">
        <v>60</v>
      </c>
      <c r="Y161" s="3">
        <v>95</v>
      </c>
      <c r="Z161" s="3">
        <v>59</v>
      </c>
      <c r="AA161" s="3">
        <f>SUM(W161:Z161)</f>
        <v>248</v>
      </c>
      <c r="AB161" s="3">
        <v>54</v>
      </c>
      <c r="AC161" s="3">
        <v>67</v>
      </c>
      <c r="AD161" s="3">
        <v>73</v>
      </c>
      <c r="AE161" s="3">
        <v>50</v>
      </c>
      <c r="AF161" s="3">
        <f>SUM(AB161:AE161)</f>
        <v>244</v>
      </c>
      <c r="AG161" s="3">
        <v>44</v>
      </c>
      <c r="AH161" s="3">
        <v>64</v>
      </c>
      <c r="AI161" s="3">
        <v>122</v>
      </c>
      <c r="AJ161" s="3">
        <v>68</v>
      </c>
      <c r="AK161" s="3">
        <f>SUM(AG161:AJ161)</f>
        <v>298</v>
      </c>
    </row>
    <row r="162" spans="1:37" ht="12.75" customHeight="1">
      <c r="A162" s="2" t="s">
        <v>202</v>
      </c>
      <c r="B162" s="2" t="s">
        <v>49</v>
      </c>
      <c r="C162" s="3">
        <v>11</v>
      </c>
      <c r="D162" s="3">
        <v>6</v>
      </c>
      <c r="E162" s="3">
        <v>12</v>
      </c>
      <c r="F162" s="3">
        <v>12</v>
      </c>
      <c r="G162" s="3">
        <f>SUM(C162:F162)</f>
        <v>41</v>
      </c>
      <c r="H162" s="3">
        <v>4</v>
      </c>
      <c r="I162" s="3">
        <v>13</v>
      </c>
      <c r="J162" s="3">
        <v>8</v>
      </c>
      <c r="K162" s="3">
        <v>13</v>
      </c>
      <c r="L162" s="3">
        <f>SUM(H162:K162)</f>
        <v>38</v>
      </c>
      <c r="M162" s="3">
        <v>10</v>
      </c>
      <c r="N162" s="3">
        <v>8</v>
      </c>
      <c r="O162" s="3">
        <v>15</v>
      </c>
      <c r="P162" s="3">
        <v>7</v>
      </c>
      <c r="Q162" s="3">
        <f>SUM(M162:P162)</f>
        <v>40</v>
      </c>
      <c r="R162" s="3">
        <v>7</v>
      </c>
      <c r="S162" s="3">
        <v>5</v>
      </c>
      <c r="T162" s="3">
        <v>8</v>
      </c>
      <c r="U162" s="3">
        <v>12</v>
      </c>
      <c r="V162" s="3">
        <f>SUM(R162:U162)</f>
        <v>32</v>
      </c>
      <c r="W162" s="3">
        <v>10</v>
      </c>
      <c r="X162" s="3">
        <v>11</v>
      </c>
      <c r="Y162" s="3">
        <v>7</v>
      </c>
      <c r="Z162" s="3">
        <v>4</v>
      </c>
      <c r="AA162" s="3">
        <f>SUM(W162:Z162)</f>
        <v>32</v>
      </c>
      <c r="AB162" s="3">
        <v>2</v>
      </c>
      <c r="AC162" s="3">
        <v>5</v>
      </c>
      <c r="AD162" s="3">
        <v>5</v>
      </c>
      <c r="AE162" s="3">
        <v>5</v>
      </c>
      <c r="AF162" s="3">
        <f>SUM(AB162:AE162)</f>
        <v>17</v>
      </c>
      <c r="AG162" s="3">
        <v>4</v>
      </c>
      <c r="AH162" s="3">
        <v>2</v>
      </c>
      <c r="AI162" s="3">
        <v>4</v>
      </c>
      <c r="AJ162" s="3">
        <v>4</v>
      </c>
      <c r="AK162" s="3">
        <f>SUM(AG162:AJ162)</f>
        <v>14</v>
      </c>
    </row>
    <row r="163" spans="1:37" ht="12.75" customHeight="1">
      <c r="A163" s="2" t="s">
        <v>203</v>
      </c>
      <c r="B163" s="2" t="s">
        <v>51</v>
      </c>
      <c r="C163" s="3">
        <v>148</v>
      </c>
      <c r="D163" s="3">
        <v>156</v>
      </c>
      <c r="E163" s="3">
        <v>157</v>
      </c>
      <c r="F163" s="3">
        <v>105</v>
      </c>
      <c r="G163" s="3">
        <f>SUM(C163:F163)</f>
        <v>566</v>
      </c>
      <c r="H163" s="3">
        <v>109</v>
      </c>
      <c r="I163" s="3">
        <v>134</v>
      </c>
      <c r="J163" s="3">
        <v>114</v>
      </c>
      <c r="K163" s="3">
        <v>109</v>
      </c>
      <c r="L163" s="3">
        <f>SUM(H163:K163)</f>
        <v>466</v>
      </c>
      <c r="M163" s="3">
        <v>126</v>
      </c>
      <c r="N163" s="3">
        <v>132</v>
      </c>
      <c r="O163" s="3">
        <v>133</v>
      </c>
      <c r="P163" s="3">
        <v>118</v>
      </c>
      <c r="Q163" s="3">
        <f>SUM(M163:P163)</f>
        <v>509</v>
      </c>
      <c r="R163" s="3">
        <v>100</v>
      </c>
      <c r="S163" s="3">
        <v>98</v>
      </c>
      <c r="T163" s="3">
        <v>110</v>
      </c>
      <c r="U163" s="3">
        <v>86</v>
      </c>
      <c r="V163" s="3">
        <f>SUM(R163:U163)</f>
        <v>394</v>
      </c>
      <c r="W163" s="3">
        <v>87</v>
      </c>
      <c r="X163" s="3">
        <v>110</v>
      </c>
      <c r="Y163" s="3">
        <v>99</v>
      </c>
      <c r="Z163" s="3">
        <v>88</v>
      </c>
      <c r="AA163" s="3">
        <f>SUM(W163:Z163)</f>
        <v>384</v>
      </c>
      <c r="AB163" s="3">
        <v>101</v>
      </c>
      <c r="AC163" s="3">
        <v>76</v>
      </c>
      <c r="AD163" s="3">
        <v>101</v>
      </c>
      <c r="AE163" s="3">
        <v>90</v>
      </c>
      <c r="AF163" s="3">
        <f>SUM(AB163:AE163)</f>
        <v>368</v>
      </c>
      <c r="AG163" s="3">
        <v>81</v>
      </c>
      <c r="AH163" s="3">
        <v>78</v>
      </c>
      <c r="AI163" s="3">
        <v>90</v>
      </c>
      <c r="AJ163" s="3">
        <v>59</v>
      </c>
      <c r="AK163" s="3">
        <f>SUM(AG163:AJ163)</f>
        <v>308</v>
      </c>
    </row>
    <row r="164" spans="1:37" ht="12.75" customHeight="1">
      <c r="A164" s="2" t="s">
        <v>204</v>
      </c>
      <c r="B164" s="2" t="s">
        <v>53</v>
      </c>
      <c r="C164" s="3">
        <v>284</v>
      </c>
      <c r="D164" s="3">
        <v>326</v>
      </c>
      <c r="E164" s="3">
        <v>302</v>
      </c>
      <c r="F164" s="3">
        <v>218</v>
      </c>
      <c r="G164" s="3">
        <f>SUM(C164:F164)</f>
        <v>1130</v>
      </c>
      <c r="H164" s="3">
        <v>177</v>
      </c>
      <c r="I164" s="3">
        <v>292</v>
      </c>
      <c r="J164" s="3">
        <v>315</v>
      </c>
      <c r="K164" s="3">
        <v>226</v>
      </c>
      <c r="L164" s="3">
        <f>SUM(H164:K164)</f>
        <v>1010</v>
      </c>
      <c r="M164" s="3">
        <v>227</v>
      </c>
      <c r="N164" s="3">
        <v>267</v>
      </c>
      <c r="O164" s="3">
        <v>254</v>
      </c>
      <c r="P164" s="3">
        <v>188</v>
      </c>
      <c r="Q164" s="3">
        <f>SUM(M164:P164)</f>
        <v>936</v>
      </c>
      <c r="R164" s="3">
        <v>211</v>
      </c>
      <c r="S164" s="3">
        <v>228</v>
      </c>
      <c r="T164" s="3">
        <v>209</v>
      </c>
      <c r="U164" s="3">
        <v>188</v>
      </c>
      <c r="V164" s="3">
        <f>SUM(R164:U164)</f>
        <v>836</v>
      </c>
      <c r="W164" s="3">
        <v>135</v>
      </c>
      <c r="X164" s="3">
        <v>198</v>
      </c>
      <c r="Y164" s="3">
        <v>215</v>
      </c>
      <c r="Z164" s="3">
        <v>148</v>
      </c>
      <c r="AA164" s="3">
        <f>SUM(W164:Z164)</f>
        <v>696</v>
      </c>
      <c r="AB164" s="3">
        <v>131</v>
      </c>
      <c r="AC164" s="3">
        <v>200</v>
      </c>
      <c r="AD164" s="3">
        <v>167</v>
      </c>
      <c r="AE164" s="3">
        <v>152</v>
      </c>
      <c r="AF164" s="3">
        <f>SUM(AB164:AE164)</f>
        <v>650</v>
      </c>
      <c r="AG164" s="3">
        <v>162</v>
      </c>
      <c r="AH164" s="3">
        <v>152</v>
      </c>
      <c r="AI164" s="3">
        <v>130</v>
      </c>
      <c r="AJ164" s="3">
        <v>130</v>
      </c>
      <c r="AK164" s="3">
        <f>SUM(AG164:AJ164)</f>
        <v>574</v>
      </c>
    </row>
    <row r="165" spans="1:37" ht="12.75" customHeight="1">
      <c r="A165" s="2" t="s">
        <v>205</v>
      </c>
      <c r="B165" s="2" t="s">
        <v>55</v>
      </c>
      <c r="C165" s="3">
        <v>25</v>
      </c>
      <c r="D165" s="3">
        <v>30</v>
      </c>
      <c r="E165" s="3">
        <v>26</v>
      </c>
      <c r="F165" s="3">
        <v>11</v>
      </c>
      <c r="G165" s="3">
        <f>SUM(C165:F165)</f>
        <v>92</v>
      </c>
      <c r="H165" s="3">
        <v>12</v>
      </c>
      <c r="I165" s="3">
        <v>18</v>
      </c>
      <c r="J165" s="3">
        <v>33</v>
      </c>
      <c r="K165" s="3">
        <v>19</v>
      </c>
      <c r="L165" s="3">
        <f>SUM(H165:K165)</f>
        <v>82</v>
      </c>
      <c r="M165" s="3">
        <v>28</v>
      </c>
      <c r="N165" s="3">
        <v>20</v>
      </c>
      <c r="O165" s="3">
        <v>26</v>
      </c>
      <c r="P165" s="3">
        <v>24</v>
      </c>
      <c r="Q165" s="3">
        <f>SUM(M165:P165)</f>
        <v>98</v>
      </c>
      <c r="R165" s="3">
        <v>31</v>
      </c>
      <c r="S165" s="3">
        <v>23</v>
      </c>
      <c r="T165" s="3">
        <v>27</v>
      </c>
      <c r="U165" s="3">
        <v>20</v>
      </c>
      <c r="V165" s="3">
        <f>SUM(R165:U165)</f>
        <v>101</v>
      </c>
      <c r="W165" s="3">
        <v>29</v>
      </c>
      <c r="X165" s="3">
        <v>29</v>
      </c>
      <c r="Y165" s="3">
        <v>23</v>
      </c>
      <c r="Z165" s="3">
        <v>20</v>
      </c>
      <c r="AA165" s="3">
        <f>SUM(W165:Z165)</f>
        <v>101</v>
      </c>
      <c r="AB165" s="3">
        <v>24</v>
      </c>
      <c r="AC165" s="3">
        <v>23</v>
      </c>
      <c r="AD165" s="3">
        <v>42</v>
      </c>
      <c r="AE165" s="3">
        <v>20</v>
      </c>
      <c r="AF165" s="3">
        <f>SUM(AB165:AE165)</f>
        <v>109</v>
      </c>
      <c r="AG165" s="3">
        <v>19</v>
      </c>
      <c r="AH165" s="3">
        <v>17</v>
      </c>
      <c r="AI165" s="3">
        <v>23</v>
      </c>
      <c r="AJ165" s="3">
        <v>20</v>
      </c>
      <c r="AK165" s="3">
        <f>SUM(AG165:AJ165)</f>
        <v>79</v>
      </c>
    </row>
    <row r="166" spans="1:37" ht="12.75" customHeight="1">
      <c r="A166" s="2" t="s">
        <v>206</v>
      </c>
      <c r="B166" s="2"/>
      <c r="C166" s="3">
        <v>1097</v>
      </c>
      <c r="D166" s="3">
        <v>1208</v>
      </c>
      <c r="E166" s="3">
        <v>1070</v>
      </c>
      <c r="F166" s="3">
        <v>897</v>
      </c>
      <c r="G166" s="3">
        <f>SUM(C166:F166)</f>
        <v>4272</v>
      </c>
      <c r="H166" s="3">
        <v>795</v>
      </c>
      <c r="I166" s="3">
        <v>1040</v>
      </c>
      <c r="J166" s="3">
        <v>1018</v>
      </c>
      <c r="K166" s="3">
        <v>833</v>
      </c>
      <c r="L166" s="3">
        <f>SUM(H166:K166)</f>
        <v>3686</v>
      </c>
      <c r="M166" s="3">
        <v>914</v>
      </c>
      <c r="N166" s="3">
        <v>949</v>
      </c>
      <c r="O166" s="3">
        <v>1025</v>
      </c>
      <c r="P166" s="3">
        <v>865</v>
      </c>
      <c r="Q166" s="3">
        <f>SUM(M166:P166)</f>
        <v>3753</v>
      </c>
      <c r="R166" s="3">
        <v>858</v>
      </c>
      <c r="S166" s="3">
        <v>807</v>
      </c>
      <c r="T166" s="3">
        <v>854</v>
      </c>
      <c r="U166" s="3">
        <v>765</v>
      </c>
      <c r="V166" s="3">
        <f>SUM(R166:U166)</f>
        <v>3284</v>
      </c>
      <c r="W166" s="3">
        <v>683</v>
      </c>
      <c r="X166" s="3">
        <v>837</v>
      </c>
      <c r="Y166" s="3">
        <v>871</v>
      </c>
      <c r="Z166" s="3">
        <v>716</v>
      </c>
      <c r="AA166" s="3">
        <f>SUM(W166:Z166)</f>
        <v>3107</v>
      </c>
      <c r="AB166" s="3">
        <v>686</v>
      </c>
      <c r="AC166" s="3">
        <v>767</v>
      </c>
      <c r="AD166" s="3">
        <v>813</v>
      </c>
      <c r="AE166" s="3">
        <v>679</v>
      </c>
      <c r="AF166" s="3">
        <f>SUM(AB166:AE166)</f>
        <v>2945</v>
      </c>
      <c r="AG166" s="3">
        <v>704</v>
      </c>
      <c r="AH166" s="3">
        <v>690</v>
      </c>
      <c r="AI166" s="3">
        <v>770</v>
      </c>
      <c r="AJ166" s="3">
        <v>623</v>
      </c>
      <c r="AK166" s="3">
        <f>SUM(AG166:AJ166)</f>
        <v>2787</v>
      </c>
    </row>
    <row r="167" spans="1:37" ht="12.75" customHeight="1">
      <c r="A167" s="2" t="s">
        <v>207</v>
      </c>
      <c r="B167" s="2" t="s">
        <v>29</v>
      </c>
      <c r="C167" s="3">
        <v>0</v>
      </c>
      <c r="D167" s="3">
        <v>2</v>
      </c>
      <c r="E167" s="3">
        <v>0</v>
      </c>
      <c r="F167" s="3">
        <v>0</v>
      </c>
      <c r="G167" s="3">
        <f>SUM(C167:F167)</f>
        <v>2</v>
      </c>
      <c r="H167" s="3">
        <v>0</v>
      </c>
      <c r="I167" s="3">
        <v>0</v>
      </c>
      <c r="J167" s="3">
        <v>0</v>
      </c>
      <c r="K167" s="3">
        <v>0</v>
      </c>
      <c r="L167" s="3">
        <f>SUM(H167:K167)</f>
        <v>0</v>
      </c>
      <c r="M167" s="3">
        <v>2</v>
      </c>
      <c r="N167" s="3">
        <v>0</v>
      </c>
      <c r="O167" s="3">
        <v>1</v>
      </c>
      <c r="P167" s="3">
        <v>0</v>
      </c>
      <c r="Q167" s="3">
        <f>SUM(M167:P167)</f>
        <v>3</v>
      </c>
      <c r="R167" s="3">
        <v>3</v>
      </c>
      <c r="S167" s="3">
        <v>1</v>
      </c>
      <c r="T167" s="3">
        <v>1</v>
      </c>
      <c r="U167" s="3">
        <v>0</v>
      </c>
      <c r="V167" s="3">
        <f>SUM(R167:U167)</f>
        <v>5</v>
      </c>
      <c r="W167" s="3">
        <v>0</v>
      </c>
      <c r="X167" s="3">
        <v>2</v>
      </c>
      <c r="Y167" s="3">
        <v>3</v>
      </c>
      <c r="Z167" s="3">
        <v>1</v>
      </c>
      <c r="AA167" s="3">
        <f>SUM(W167:Z167)</f>
        <v>6</v>
      </c>
      <c r="AB167" s="3">
        <v>0</v>
      </c>
      <c r="AC167" s="3">
        <v>1</v>
      </c>
      <c r="AD167" s="3">
        <v>0</v>
      </c>
      <c r="AE167" s="3">
        <v>1</v>
      </c>
      <c r="AF167" s="3">
        <f>SUM(AB167:AE167)</f>
        <v>2</v>
      </c>
      <c r="AG167" s="3">
        <v>0</v>
      </c>
      <c r="AH167" s="3">
        <v>0</v>
      </c>
      <c r="AI167" s="3">
        <v>1</v>
      </c>
      <c r="AJ167" s="3">
        <v>0</v>
      </c>
      <c r="AK167" s="3">
        <f>SUM(AG167:AJ167)</f>
        <v>1</v>
      </c>
    </row>
    <row r="168" spans="1:37" ht="12.75" customHeight="1">
      <c r="A168" s="2" t="s">
        <v>208</v>
      </c>
      <c r="B168" s="2" t="s">
        <v>31</v>
      </c>
      <c r="C168" s="3">
        <v>17</v>
      </c>
      <c r="D168" s="3">
        <v>9</v>
      </c>
      <c r="E168" s="3">
        <v>6</v>
      </c>
      <c r="F168" s="3">
        <v>3</v>
      </c>
      <c r="G168" s="3">
        <f>SUM(C168:F168)</f>
        <v>35</v>
      </c>
      <c r="H168" s="3">
        <v>20</v>
      </c>
      <c r="I168" s="3">
        <v>40</v>
      </c>
      <c r="J168" s="3">
        <v>56</v>
      </c>
      <c r="K168" s="3">
        <v>8</v>
      </c>
      <c r="L168" s="3">
        <f>SUM(H168:K168)</f>
        <v>124</v>
      </c>
      <c r="M168" s="3">
        <v>22</v>
      </c>
      <c r="N168" s="3">
        <v>10</v>
      </c>
      <c r="O168" s="3">
        <v>12</v>
      </c>
      <c r="P168" s="3">
        <v>16</v>
      </c>
      <c r="Q168" s="3">
        <f>SUM(M168:P168)</f>
        <v>60</v>
      </c>
      <c r="R168" s="3">
        <v>18</v>
      </c>
      <c r="S168" s="3">
        <v>17</v>
      </c>
      <c r="T168" s="3">
        <v>13</v>
      </c>
      <c r="U168" s="3">
        <v>11</v>
      </c>
      <c r="V168" s="3">
        <f>SUM(R168:U168)</f>
        <v>59</v>
      </c>
      <c r="W168" s="3">
        <v>8</v>
      </c>
      <c r="X168" s="3">
        <v>15</v>
      </c>
      <c r="Y168" s="3">
        <v>13</v>
      </c>
      <c r="Z168" s="3">
        <v>10</v>
      </c>
      <c r="AA168" s="3">
        <f>SUM(W168:Z168)</f>
        <v>46</v>
      </c>
      <c r="AB168" s="3">
        <v>18</v>
      </c>
      <c r="AC168" s="3">
        <v>12</v>
      </c>
      <c r="AD168" s="3">
        <v>10</v>
      </c>
      <c r="AE168" s="3">
        <v>18</v>
      </c>
      <c r="AF168" s="3">
        <f>SUM(AB168:AE168)</f>
        <v>58</v>
      </c>
      <c r="AG168" s="3">
        <v>18</v>
      </c>
      <c r="AH168" s="3">
        <v>18</v>
      </c>
      <c r="AI168" s="3">
        <v>11</v>
      </c>
      <c r="AJ168" s="3">
        <v>24</v>
      </c>
      <c r="AK168" s="3">
        <f>SUM(AG168:AJ168)</f>
        <v>71</v>
      </c>
    </row>
    <row r="169" spans="1:37" ht="12.75" customHeight="1">
      <c r="A169" s="2" t="s">
        <v>209</v>
      </c>
      <c r="B169" s="2" t="s">
        <v>33</v>
      </c>
      <c r="C169" s="3">
        <v>134</v>
      </c>
      <c r="D169" s="3">
        <v>153</v>
      </c>
      <c r="E169" s="3">
        <v>165</v>
      </c>
      <c r="F169" s="3">
        <v>108</v>
      </c>
      <c r="G169" s="3">
        <f>SUM(C169:F169)</f>
        <v>560</v>
      </c>
      <c r="H169" s="3">
        <v>110</v>
      </c>
      <c r="I169" s="3">
        <v>145</v>
      </c>
      <c r="J169" s="3">
        <v>166</v>
      </c>
      <c r="K169" s="3">
        <v>132</v>
      </c>
      <c r="L169" s="3">
        <f>SUM(H169:K169)</f>
        <v>553</v>
      </c>
      <c r="M169" s="3">
        <v>92</v>
      </c>
      <c r="N169" s="3">
        <v>130</v>
      </c>
      <c r="O169" s="3">
        <v>139</v>
      </c>
      <c r="P169" s="3">
        <v>103</v>
      </c>
      <c r="Q169" s="3">
        <f>SUM(M169:P169)</f>
        <v>464</v>
      </c>
      <c r="R169" s="3">
        <v>115</v>
      </c>
      <c r="S169" s="3">
        <v>132</v>
      </c>
      <c r="T169" s="3">
        <v>121</v>
      </c>
      <c r="U169" s="3">
        <v>115</v>
      </c>
      <c r="V169" s="3">
        <f>SUM(R169:U169)</f>
        <v>483</v>
      </c>
      <c r="W169" s="3">
        <v>99</v>
      </c>
      <c r="X169" s="3">
        <v>121</v>
      </c>
      <c r="Y169" s="3">
        <v>116</v>
      </c>
      <c r="Z169" s="3">
        <v>114</v>
      </c>
      <c r="AA169" s="3">
        <f>SUM(W169:Z169)</f>
        <v>450</v>
      </c>
      <c r="AB169" s="3">
        <v>107</v>
      </c>
      <c r="AC169" s="3">
        <v>95</v>
      </c>
      <c r="AD169" s="3">
        <v>136</v>
      </c>
      <c r="AE169" s="3">
        <v>88</v>
      </c>
      <c r="AF169" s="3">
        <f>SUM(AB169:AE169)</f>
        <v>426</v>
      </c>
      <c r="AG169" s="3">
        <v>98</v>
      </c>
      <c r="AH169" s="3">
        <v>129</v>
      </c>
      <c r="AI169" s="3">
        <v>120</v>
      </c>
      <c r="AJ169" s="3">
        <v>127</v>
      </c>
      <c r="AK169" s="3">
        <f>SUM(AG169:AJ169)</f>
        <v>474</v>
      </c>
    </row>
    <row r="170" spans="1:37" ht="12.75" customHeight="1">
      <c r="A170" s="2" t="s">
        <v>210</v>
      </c>
      <c r="B170" s="2" t="s">
        <v>35</v>
      </c>
      <c r="C170" s="3">
        <v>111</v>
      </c>
      <c r="D170" s="3">
        <v>127</v>
      </c>
      <c r="E170" s="3">
        <v>102</v>
      </c>
      <c r="F170" s="3">
        <v>88</v>
      </c>
      <c r="G170" s="3">
        <f>SUM(C170:F170)</f>
        <v>428</v>
      </c>
      <c r="H170" s="3">
        <v>108</v>
      </c>
      <c r="I170" s="3">
        <v>138</v>
      </c>
      <c r="J170" s="3">
        <v>111</v>
      </c>
      <c r="K170" s="3">
        <v>85</v>
      </c>
      <c r="L170" s="3">
        <f>SUM(H170:K170)</f>
        <v>442</v>
      </c>
      <c r="M170" s="3">
        <v>79</v>
      </c>
      <c r="N170" s="3">
        <v>97</v>
      </c>
      <c r="O170" s="3">
        <v>98</v>
      </c>
      <c r="P170" s="3">
        <v>81</v>
      </c>
      <c r="Q170" s="3">
        <f>SUM(M170:P170)</f>
        <v>355</v>
      </c>
      <c r="R170" s="3">
        <v>81</v>
      </c>
      <c r="S170" s="3">
        <v>77</v>
      </c>
      <c r="T170" s="3">
        <v>97</v>
      </c>
      <c r="U170" s="3">
        <v>79</v>
      </c>
      <c r="V170" s="3">
        <f>SUM(R170:U170)</f>
        <v>334</v>
      </c>
      <c r="W170" s="3">
        <v>75</v>
      </c>
      <c r="X170" s="3">
        <v>77</v>
      </c>
      <c r="Y170" s="3">
        <v>93</v>
      </c>
      <c r="Z170" s="3">
        <v>77</v>
      </c>
      <c r="AA170" s="3">
        <f>SUM(W170:Z170)</f>
        <v>322</v>
      </c>
      <c r="AB170" s="3">
        <v>52</v>
      </c>
      <c r="AC170" s="3">
        <v>82</v>
      </c>
      <c r="AD170" s="3">
        <v>94</v>
      </c>
      <c r="AE170" s="3">
        <v>69</v>
      </c>
      <c r="AF170" s="3">
        <f>SUM(AB170:AE170)</f>
        <v>297</v>
      </c>
      <c r="AG170" s="3">
        <v>75</v>
      </c>
      <c r="AH170" s="3">
        <v>72</v>
      </c>
      <c r="AI170" s="3">
        <v>96</v>
      </c>
      <c r="AJ170" s="3">
        <v>78</v>
      </c>
      <c r="AK170" s="3">
        <f>SUM(AG170:AJ170)</f>
        <v>321</v>
      </c>
    </row>
    <row r="171" spans="1:37" ht="12.75" customHeight="1">
      <c r="A171" s="2" t="s">
        <v>211</v>
      </c>
      <c r="B171" s="2" t="s">
        <v>37</v>
      </c>
      <c r="C171" s="3">
        <v>0</v>
      </c>
      <c r="D171" s="3">
        <v>0</v>
      </c>
      <c r="E171" s="3">
        <v>1</v>
      </c>
      <c r="F171" s="3">
        <v>0</v>
      </c>
      <c r="G171" s="3">
        <f>SUM(C171:F171)</f>
        <v>1</v>
      </c>
      <c r="H171" s="3">
        <v>2</v>
      </c>
      <c r="I171" s="3">
        <v>0</v>
      </c>
      <c r="J171" s="3">
        <v>3</v>
      </c>
      <c r="K171" s="3">
        <v>0</v>
      </c>
      <c r="L171" s="3">
        <f>SUM(H171:K171)</f>
        <v>5</v>
      </c>
      <c r="M171" s="3">
        <v>1</v>
      </c>
      <c r="N171" s="3">
        <v>0</v>
      </c>
      <c r="O171" s="3">
        <v>1</v>
      </c>
      <c r="P171" s="3">
        <v>0</v>
      </c>
      <c r="Q171" s="3">
        <f>SUM(M171:P171)</f>
        <v>2</v>
      </c>
      <c r="R171" s="3">
        <v>1</v>
      </c>
      <c r="S171" s="3">
        <v>0</v>
      </c>
      <c r="T171" s="3">
        <v>0</v>
      </c>
      <c r="U171" s="3">
        <v>0</v>
      </c>
      <c r="V171" s="3">
        <f>SUM(R171:U171)</f>
        <v>1</v>
      </c>
      <c r="W171" s="3">
        <v>1</v>
      </c>
      <c r="X171" s="3">
        <v>0</v>
      </c>
      <c r="Y171" s="3">
        <v>0</v>
      </c>
      <c r="Z171" s="3">
        <v>3</v>
      </c>
      <c r="AA171" s="3">
        <f>SUM(W171:Z171)</f>
        <v>4</v>
      </c>
      <c r="AB171" s="3">
        <v>0</v>
      </c>
      <c r="AC171" s="3">
        <v>0</v>
      </c>
      <c r="AD171" s="3">
        <v>0</v>
      </c>
      <c r="AE171" s="3">
        <v>0</v>
      </c>
      <c r="AF171" s="3">
        <f>SUM(AB171:AE171)</f>
        <v>0</v>
      </c>
      <c r="AG171" s="3">
        <v>0</v>
      </c>
      <c r="AH171" s="3">
        <v>1</v>
      </c>
      <c r="AI171" s="3">
        <v>2</v>
      </c>
      <c r="AJ171" s="3">
        <v>1</v>
      </c>
      <c r="AK171" s="3">
        <f>SUM(AG171:AJ171)</f>
        <v>4</v>
      </c>
    </row>
    <row r="172" spans="1:37" ht="12.75" customHeight="1">
      <c r="A172" s="2" t="s">
        <v>212</v>
      </c>
      <c r="B172" s="2" t="s">
        <v>39</v>
      </c>
      <c r="C172" s="3">
        <v>4</v>
      </c>
      <c r="D172" s="3">
        <v>10</v>
      </c>
      <c r="E172" s="3">
        <v>8</v>
      </c>
      <c r="F172" s="3">
        <v>5</v>
      </c>
      <c r="G172" s="3">
        <f>SUM(C172:F172)</f>
        <v>27</v>
      </c>
      <c r="H172" s="3">
        <v>2</v>
      </c>
      <c r="I172" s="3">
        <v>11</v>
      </c>
      <c r="J172" s="3">
        <v>13</v>
      </c>
      <c r="K172" s="3">
        <v>12</v>
      </c>
      <c r="L172" s="3">
        <f>SUM(H172:K172)</f>
        <v>38</v>
      </c>
      <c r="M172" s="3">
        <v>8</v>
      </c>
      <c r="N172" s="3">
        <v>6</v>
      </c>
      <c r="O172" s="3">
        <v>4</v>
      </c>
      <c r="P172" s="3">
        <v>4</v>
      </c>
      <c r="Q172" s="3">
        <f>SUM(M172:P172)</f>
        <v>22</v>
      </c>
      <c r="R172" s="3">
        <v>7</v>
      </c>
      <c r="S172" s="3">
        <v>3</v>
      </c>
      <c r="T172" s="3">
        <v>3</v>
      </c>
      <c r="U172" s="3">
        <v>3</v>
      </c>
      <c r="V172" s="3">
        <f>SUM(R172:U172)</f>
        <v>16</v>
      </c>
      <c r="W172" s="3">
        <v>1</v>
      </c>
      <c r="X172" s="3">
        <v>8</v>
      </c>
      <c r="Y172" s="3">
        <v>3</v>
      </c>
      <c r="Z172" s="3">
        <v>3</v>
      </c>
      <c r="AA172" s="3">
        <f>SUM(W172:Z172)</f>
        <v>15</v>
      </c>
      <c r="AB172" s="3">
        <v>1</v>
      </c>
      <c r="AC172" s="3">
        <v>2</v>
      </c>
      <c r="AD172" s="3">
        <v>4</v>
      </c>
      <c r="AE172" s="3">
        <v>2</v>
      </c>
      <c r="AF172" s="3">
        <f>SUM(AB172:AE172)</f>
        <v>9</v>
      </c>
      <c r="AG172" s="3">
        <v>6</v>
      </c>
      <c r="AH172" s="3">
        <v>0</v>
      </c>
      <c r="AI172" s="3">
        <v>7</v>
      </c>
      <c r="AJ172" s="3">
        <v>5</v>
      </c>
      <c r="AK172" s="3">
        <f>SUM(AG172:AJ172)</f>
        <v>18</v>
      </c>
    </row>
    <row r="173" spans="1:37" ht="12.75" customHeight="1">
      <c r="A173" s="2" t="s">
        <v>213</v>
      </c>
      <c r="B173" s="2" t="s">
        <v>41</v>
      </c>
      <c r="C173" s="3">
        <v>76</v>
      </c>
      <c r="D173" s="3">
        <v>111</v>
      </c>
      <c r="E173" s="3">
        <v>103</v>
      </c>
      <c r="F173" s="3">
        <v>77</v>
      </c>
      <c r="G173" s="3">
        <f>SUM(C173:F173)</f>
        <v>367</v>
      </c>
      <c r="H173" s="3">
        <v>87</v>
      </c>
      <c r="I173" s="3">
        <v>96</v>
      </c>
      <c r="J173" s="3">
        <v>104</v>
      </c>
      <c r="K173" s="3">
        <v>76</v>
      </c>
      <c r="L173" s="3">
        <f>SUM(H173:K173)</f>
        <v>363</v>
      </c>
      <c r="M173" s="3">
        <v>86</v>
      </c>
      <c r="N173" s="3">
        <v>88</v>
      </c>
      <c r="O173" s="3">
        <v>89</v>
      </c>
      <c r="P173" s="3">
        <v>85</v>
      </c>
      <c r="Q173" s="3">
        <f>SUM(M173:P173)</f>
        <v>348</v>
      </c>
      <c r="R173" s="3">
        <v>94</v>
      </c>
      <c r="S173" s="3">
        <v>69</v>
      </c>
      <c r="T173" s="3">
        <v>92</v>
      </c>
      <c r="U173" s="3">
        <v>78</v>
      </c>
      <c r="V173" s="3">
        <f>SUM(R173:U173)</f>
        <v>333</v>
      </c>
      <c r="W173" s="3">
        <v>73</v>
      </c>
      <c r="X173" s="3">
        <v>65</v>
      </c>
      <c r="Y173" s="3">
        <v>90</v>
      </c>
      <c r="Z173" s="3">
        <v>89</v>
      </c>
      <c r="AA173" s="3">
        <f>SUM(W173:Z173)</f>
        <v>317</v>
      </c>
      <c r="AB173" s="3">
        <v>91</v>
      </c>
      <c r="AC173" s="3">
        <v>85</v>
      </c>
      <c r="AD173" s="3">
        <v>97</v>
      </c>
      <c r="AE173" s="3">
        <v>87</v>
      </c>
      <c r="AF173" s="3">
        <f>SUM(AB173:AE173)</f>
        <v>360</v>
      </c>
      <c r="AG173" s="3">
        <v>91</v>
      </c>
      <c r="AH173" s="3">
        <v>118</v>
      </c>
      <c r="AI173" s="3">
        <v>116</v>
      </c>
      <c r="AJ173" s="3">
        <v>66</v>
      </c>
      <c r="AK173" s="3">
        <f>SUM(AG173:AJ173)</f>
        <v>391</v>
      </c>
    </row>
    <row r="174" spans="1:37" ht="12.75" customHeight="1">
      <c r="A174" s="2" t="s">
        <v>214</v>
      </c>
      <c r="B174" s="2" t="s">
        <v>43</v>
      </c>
      <c r="C174" s="3">
        <v>302</v>
      </c>
      <c r="D174" s="3">
        <v>273</v>
      </c>
      <c r="E174" s="3">
        <v>333</v>
      </c>
      <c r="F174" s="3">
        <v>249</v>
      </c>
      <c r="G174" s="3">
        <f>SUM(C174:F174)</f>
        <v>1157</v>
      </c>
      <c r="H174" s="3">
        <v>254</v>
      </c>
      <c r="I174" s="3">
        <v>316</v>
      </c>
      <c r="J174" s="3">
        <v>311</v>
      </c>
      <c r="K174" s="3">
        <v>279</v>
      </c>
      <c r="L174" s="3">
        <f>SUM(H174:K174)</f>
        <v>1160</v>
      </c>
      <c r="M174" s="3">
        <v>251</v>
      </c>
      <c r="N174" s="3">
        <v>267</v>
      </c>
      <c r="O174" s="3">
        <v>261</v>
      </c>
      <c r="P174" s="3">
        <v>221</v>
      </c>
      <c r="Q174" s="3">
        <f>SUM(M174:P174)</f>
        <v>1000</v>
      </c>
      <c r="R174" s="3">
        <v>230</v>
      </c>
      <c r="S174" s="3">
        <v>264</v>
      </c>
      <c r="T174" s="3">
        <v>250</v>
      </c>
      <c r="U174" s="3">
        <v>192</v>
      </c>
      <c r="V174" s="3">
        <f>SUM(R174:U174)</f>
        <v>936</v>
      </c>
      <c r="W174" s="3">
        <v>270</v>
      </c>
      <c r="X174" s="3">
        <v>275</v>
      </c>
      <c r="Y174" s="3">
        <v>304</v>
      </c>
      <c r="Z174" s="3">
        <v>231</v>
      </c>
      <c r="AA174" s="3">
        <f>SUM(W174:Z174)</f>
        <v>1080</v>
      </c>
      <c r="AB174" s="3">
        <v>251</v>
      </c>
      <c r="AC174" s="3">
        <v>294</v>
      </c>
      <c r="AD174" s="3">
        <v>316</v>
      </c>
      <c r="AE174" s="3">
        <v>326</v>
      </c>
      <c r="AF174" s="3">
        <f>SUM(AB174:AE174)</f>
        <v>1187</v>
      </c>
      <c r="AG174" s="3">
        <v>275</v>
      </c>
      <c r="AH174" s="3">
        <v>291</v>
      </c>
      <c r="AI174" s="3">
        <v>281</v>
      </c>
      <c r="AJ174" s="3">
        <v>243</v>
      </c>
      <c r="AK174" s="3">
        <f>SUM(AG174:AJ174)</f>
        <v>1090</v>
      </c>
    </row>
    <row r="175" spans="1:37" ht="12.75" customHeight="1">
      <c r="A175" s="2" t="s">
        <v>215</v>
      </c>
      <c r="B175" s="2" t="s">
        <v>45</v>
      </c>
      <c r="C175" s="3">
        <v>24</v>
      </c>
      <c r="D175" s="3">
        <v>25</v>
      </c>
      <c r="E175" s="3">
        <v>33</v>
      </c>
      <c r="F175" s="3">
        <v>22</v>
      </c>
      <c r="G175" s="3">
        <f>SUM(C175:F175)</f>
        <v>104</v>
      </c>
      <c r="H175" s="3">
        <v>30</v>
      </c>
      <c r="I175" s="3">
        <v>22</v>
      </c>
      <c r="J175" s="3">
        <v>20</v>
      </c>
      <c r="K175" s="3">
        <v>17</v>
      </c>
      <c r="L175" s="3">
        <f>SUM(H175:K175)</f>
        <v>89</v>
      </c>
      <c r="M175" s="3">
        <v>32</v>
      </c>
      <c r="N175" s="3">
        <v>18</v>
      </c>
      <c r="O175" s="3">
        <v>28</v>
      </c>
      <c r="P175" s="3">
        <v>22</v>
      </c>
      <c r="Q175" s="3">
        <f>SUM(M175:P175)</f>
        <v>100</v>
      </c>
      <c r="R175" s="3">
        <v>30</v>
      </c>
      <c r="S175" s="3">
        <v>17</v>
      </c>
      <c r="T175" s="3">
        <v>29</v>
      </c>
      <c r="U175" s="3">
        <v>15</v>
      </c>
      <c r="V175" s="3">
        <f>SUM(R175:U175)</f>
        <v>91</v>
      </c>
      <c r="W175" s="3">
        <v>20</v>
      </c>
      <c r="X175" s="3">
        <v>18</v>
      </c>
      <c r="Y175" s="3">
        <v>12</v>
      </c>
      <c r="Z175" s="3">
        <v>16</v>
      </c>
      <c r="AA175" s="3">
        <f>SUM(W175:Z175)</f>
        <v>66</v>
      </c>
      <c r="AB175" s="3">
        <v>18</v>
      </c>
      <c r="AC175" s="3">
        <v>25</v>
      </c>
      <c r="AD175" s="3">
        <v>21</v>
      </c>
      <c r="AE175" s="3">
        <v>27</v>
      </c>
      <c r="AF175" s="3">
        <f>SUM(AB175:AE175)</f>
        <v>91</v>
      </c>
      <c r="AG175" s="3">
        <v>48</v>
      </c>
      <c r="AH175" s="3">
        <v>25</v>
      </c>
      <c r="AI175" s="3">
        <v>21</v>
      </c>
      <c r="AJ175" s="3">
        <v>46</v>
      </c>
      <c r="AK175" s="3">
        <f>SUM(AG175:AJ175)</f>
        <v>140</v>
      </c>
    </row>
    <row r="176" spans="1:37" ht="12.75" customHeight="1">
      <c r="A176" s="2" t="s">
        <v>216</v>
      </c>
      <c r="B176" s="2" t="s">
        <v>47</v>
      </c>
      <c r="C176" s="3">
        <v>129</v>
      </c>
      <c r="D176" s="3">
        <v>115</v>
      </c>
      <c r="E176" s="3">
        <v>133</v>
      </c>
      <c r="F176" s="3">
        <v>97</v>
      </c>
      <c r="G176" s="3">
        <f>SUM(C176:F176)</f>
        <v>474</v>
      </c>
      <c r="H176" s="3">
        <v>95</v>
      </c>
      <c r="I176" s="3">
        <v>150</v>
      </c>
      <c r="J176" s="3">
        <v>147</v>
      </c>
      <c r="K176" s="3">
        <v>101</v>
      </c>
      <c r="L176" s="3">
        <f>SUM(H176:K176)</f>
        <v>493</v>
      </c>
      <c r="M176" s="3">
        <v>92</v>
      </c>
      <c r="N176" s="3">
        <v>86</v>
      </c>
      <c r="O176" s="3">
        <v>99</v>
      </c>
      <c r="P176" s="3">
        <v>82</v>
      </c>
      <c r="Q176" s="3">
        <f>SUM(M176:P176)</f>
        <v>359</v>
      </c>
      <c r="R176" s="3">
        <v>69</v>
      </c>
      <c r="S176" s="3">
        <v>70</v>
      </c>
      <c r="T176" s="3">
        <v>84</v>
      </c>
      <c r="U176" s="3">
        <v>80</v>
      </c>
      <c r="V176" s="3">
        <f>SUM(R176:U176)</f>
        <v>303</v>
      </c>
      <c r="W176" s="3">
        <v>116</v>
      </c>
      <c r="X176" s="3">
        <v>73</v>
      </c>
      <c r="Y176" s="3">
        <v>105</v>
      </c>
      <c r="Z176" s="3">
        <v>101</v>
      </c>
      <c r="AA176" s="3">
        <f>SUM(W176:Z176)</f>
        <v>395</v>
      </c>
      <c r="AB176" s="3">
        <v>107</v>
      </c>
      <c r="AC176" s="3">
        <v>130</v>
      </c>
      <c r="AD176" s="3">
        <v>121</v>
      </c>
      <c r="AE176" s="3">
        <v>116</v>
      </c>
      <c r="AF176" s="3">
        <f>SUM(AB176:AE176)</f>
        <v>474</v>
      </c>
      <c r="AG176" s="3">
        <v>82</v>
      </c>
      <c r="AH176" s="3">
        <v>104</v>
      </c>
      <c r="AI176" s="3">
        <v>118</v>
      </c>
      <c r="AJ176" s="3">
        <v>90</v>
      </c>
      <c r="AK176" s="3">
        <f>SUM(AG176:AJ176)</f>
        <v>394</v>
      </c>
    </row>
    <row r="177" spans="1:37" ht="12.75" customHeight="1">
      <c r="A177" s="2" t="s">
        <v>217</v>
      </c>
      <c r="B177" s="2" t="s">
        <v>49</v>
      </c>
      <c r="C177" s="3">
        <v>20</v>
      </c>
      <c r="D177" s="3">
        <v>18</v>
      </c>
      <c r="E177" s="3">
        <v>28</v>
      </c>
      <c r="F177" s="3">
        <v>20</v>
      </c>
      <c r="G177" s="3">
        <f>SUM(C177:F177)</f>
        <v>86</v>
      </c>
      <c r="H177" s="3">
        <v>14</v>
      </c>
      <c r="I177" s="3">
        <v>22</v>
      </c>
      <c r="J177" s="3">
        <v>35</v>
      </c>
      <c r="K177" s="3">
        <v>67</v>
      </c>
      <c r="L177" s="3">
        <f>SUM(H177:K177)</f>
        <v>138</v>
      </c>
      <c r="M177" s="3">
        <v>19</v>
      </c>
      <c r="N177" s="3">
        <v>21</v>
      </c>
      <c r="O177" s="3">
        <v>23</v>
      </c>
      <c r="P177" s="3">
        <v>26</v>
      </c>
      <c r="Q177" s="3">
        <f>SUM(M177:P177)</f>
        <v>89</v>
      </c>
      <c r="R177" s="3">
        <v>22</v>
      </c>
      <c r="S177" s="3">
        <v>21</v>
      </c>
      <c r="T177" s="3">
        <v>15</v>
      </c>
      <c r="U177" s="3">
        <v>19</v>
      </c>
      <c r="V177" s="3">
        <f>SUM(R177:U177)</f>
        <v>77</v>
      </c>
      <c r="W177" s="3">
        <v>12</v>
      </c>
      <c r="X177" s="3">
        <v>15</v>
      </c>
      <c r="Y177" s="3">
        <v>10</v>
      </c>
      <c r="Z177" s="3">
        <v>8</v>
      </c>
      <c r="AA177" s="3">
        <f>SUM(W177:Z177)</f>
        <v>45</v>
      </c>
      <c r="AB177" s="3">
        <v>10</v>
      </c>
      <c r="AC177" s="3">
        <v>21</v>
      </c>
      <c r="AD177" s="3">
        <v>18</v>
      </c>
      <c r="AE177" s="3">
        <v>12</v>
      </c>
      <c r="AF177" s="3">
        <f>SUM(AB177:AE177)</f>
        <v>61</v>
      </c>
      <c r="AG177" s="3">
        <v>14</v>
      </c>
      <c r="AH177" s="3">
        <v>18</v>
      </c>
      <c r="AI177" s="3">
        <v>9</v>
      </c>
      <c r="AJ177" s="3">
        <v>11</v>
      </c>
      <c r="AK177" s="3">
        <f>SUM(AG177:AJ177)</f>
        <v>52</v>
      </c>
    </row>
    <row r="178" spans="1:37" ht="12.75" customHeight="1">
      <c r="A178" s="2" t="s">
        <v>218</v>
      </c>
      <c r="B178" s="2" t="s">
        <v>51</v>
      </c>
      <c r="C178" s="3">
        <v>204</v>
      </c>
      <c r="D178" s="3">
        <v>182</v>
      </c>
      <c r="E178" s="3">
        <v>185</v>
      </c>
      <c r="F178" s="3">
        <v>140</v>
      </c>
      <c r="G178" s="3">
        <f>SUM(C178:F178)</f>
        <v>711</v>
      </c>
      <c r="H178" s="3">
        <v>123</v>
      </c>
      <c r="I178" s="3">
        <v>185</v>
      </c>
      <c r="J178" s="3">
        <v>160</v>
      </c>
      <c r="K178" s="3">
        <v>163</v>
      </c>
      <c r="L178" s="3">
        <f>SUM(H178:K178)</f>
        <v>631</v>
      </c>
      <c r="M178" s="3">
        <v>144</v>
      </c>
      <c r="N178" s="3">
        <v>137</v>
      </c>
      <c r="O178" s="3">
        <v>129</v>
      </c>
      <c r="P178" s="3">
        <v>135</v>
      </c>
      <c r="Q178" s="3">
        <f>SUM(M178:P178)</f>
        <v>545</v>
      </c>
      <c r="R178" s="3">
        <v>142</v>
      </c>
      <c r="S178" s="3">
        <v>110</v>
      </c>
      <c r="T178" s="3">
        <v>125</v>
      </c>
      <c r="U178" s="3">
        <v>97</v>
      </c>
      <c r="V178" s="3">
        <f>SUM(R178:U178)</f>
        <v>474</v>
      </c>
      <c r="W178" s="3">
        <v>95</v>
      </c>
      <c r="X178" s="3">
        <v>108</v>
      </c>
      <c r="Y178" s="3">
        <v>113</v>
      </c>
      <c r="Z178" s="3">
        <v>107</v>
      </c>
      <c r="AA178" s="3">
        <f>SUM(W178:Z178)</f>
        <v>423</v>
      </c>
      <c r="AB178" s="3">
        <v>78</v>
      </c>
      <c r="AC178" s="3">
        <v>109</v>
      </c>
      <c r="AD178" s="3">
        <v>105</v>
      </c>
      <c r="AE178" s="3">
        <v>79</v>
      </c>
      <c r="AF178" s="3">
        <f>SUM(AB178:AE178)</f>
        <v>371</v>
      </c>
      <c r="AG178" s="3">
        <v>115</v>
      </c>
      <c r="AH178" s="3">
        <v>101</v>
      </c>
      <c r="AI178" s="3">
        <v>117</v>
      </c>
      <c r="AJ178" s="3">
        <v>61</v>
      </c>
      <c r="AK178" s="3">
        <f>SUM(AG178:AJ178)</f>
        <v>394</v>
      </c>
    </row>
    <row r="179" spans="1:37" ht="12.75" customHeight="1">
      <c r="A179" s="2" t="s">
        <v>219</v>
      </c>
      <c r="B179" s="2" t="s">
        <v>53</v>
      </c>
      <c r="C179" s="3">
        <v>449</v>
      </c>
      <c r="D179" s="3">
        <v>506</v>
      </c>
      <c r="E179" s="3">
        <v>618</v>
      </c>
      <c r="F179" s="3">
        <v>480</v>
      </c>
      <c r="G179" s="3">
        <f>SUM(C179:F179)</f>
        <v>2053</v>
      </c>
      <c r="H179" s="3">
        <v>402</v>
      </c>
      <c r="I179" s="3">
        <v>609</v>
      </c>
      <c r="J179" s="3">
        <v>815</v>
      </c>
      <c r="K179" s="3">
        <v>623</v>
      </c>
      <c r="L179" s="3">
        <f>SUM(H179:K179)</f>
        <v>2449</v>
      </c>
      <c r="M179" s="3">
        <v>514</v>
      </c>
      <c r="N179" s="3">
        <v>585</v>
      </c>
      <c r="O179" s="3">
        <v>604</v>
      </c>
      <c r="P179" s="3">
        <v>515</v>
      </c>
      <c r="Q179" s="3">
        <f>SUM(M179:P179)</f>
        <v>2218</v>
      </c>
      <c r="R179" s="3">
        <v>510</v>
      </c>
      <c r="S179" s="3">
        <v>554</v>
      </c>
      <c r="T179" s="3">
        <v>590</v>
      </c>
      <c r="U179" s="3">
        <v>501</v>
      </c>
      <c r="V179" s="3">
        <f>SUM(R179:U179)</f>
        <v>2155</v>
      </c>
      <c r="W179" s="3">
        <v>383</v>
      </c>
      <c r="X179" s="3">
        <v>423</v>
      </c>
      <c r="Y179" s="3">
        <v>505</v>
      </c>
      <c r="Z179" s="3">
        <v>449</v>
      </c>
      <c r="AA179" s="3">
        <f>SUM(W179:Z179)</f>
        <v>1760</v>
      </c>
      <c r="AB179" s="3">
        <v>305</v>
      </c>
      <c r="AC179" s="3">
        <v>373</v>
      </c>
      <c r="AD179" s="3">
        <v>501</v>
      </c>
      <c r="AE179" s="3">
        <v>343</v>
      </c>
      <c r="AF179" s="3">
        <f>SUM(AB179:AE179)</f>
        <v>1522</v>
      </c>
      <c r="AG179" s="3">
        <v>347</v>
      </c>
      <c r="AH179" s="3">
        <v>431</v>
      </c>
      <c r="AI179" s="3">
        <v>485</v>
      </c>
      <c r="AJ179" s="3">
        <v>385</v>
      </c>
      <c r="AK179" s="3">
        <f>SUM(AG179:AJ179)</f>
        <v>1648</v>
      </c>
    </row>
    <row r="180" spans="1:37" ht="12.75" customHeight="1">
      <c r="A180" s="2" t="s">
        <v>220</v>
      </c>
      <c r="B180" s="2" t="s">
        <v>55</v>
      </c>
      <c r="C180" s="3">
        <v>44</v>
      </c>
      <c r="D180" s="3">
        <v>55</v>
      </c>
      <c r="E180" s="3">
        <v>36</v>
      </c>
      <c r="F180" s="3">
        <v>30</v>
      </c>
      <c r="G180" s="3">
        <f>SUM(C180:F180)</f>
        <v>165</v>
      </c>
      <c r="H180" s="3">
        <v>44</v>
      </c>
      <c r="I180" s="3">
        <v>47</v>
      </c>
      <c r="J180" s="3">
        <v>52</v>
      </c>
      <c r="K180" s="3">
        <v>51</v>
      </c>
      <c r="L180" s="3">
        <f>SUM(H180:K180)</f>
        <v>194</v>
      </c>
      <c r="M180" s="3">
        <v>42</v>
      </c>
      <c r="N180" s="3">
        <v>45</v>
      </c>
      <c r="O180" s="3">
        <v>37</v>
      </c>
      <c r="P180" s="3">
        <v>36</v>
      </c>
      <c r="Q180" s="3">
        <f>SUM(M180:P180)</f>
        <v>160</v>
      </c>
      <c r="R180" s="3">
        <v>37</v>
      </c>
      <c r="S180" s="3">
        <v>32</v>
      </c>
      <c r="T180" s="3">
        <v>39</v>
      </c>
      <c r="U180" s="3">
        <v>48</v>
      </c>
      <c r="V180" s="3">
        <f>SUM(R180:U180)</f>
        <v>156</v>
      </c>
      <c r="W180" s="3">
        <v>27</v>
      </c>
      <c r="X180" s="3">
        <v>33</v>
      </c>
      <c r="Y180" s="3">
        <v>28</v>
      </c>
      <c r="Z180" s="3">
        <v>30</v>
      </c>
      <c r="AA180" s="3">
        <f>SUM(W180:Z180)</f>
        <v>118</v>
      </c>
      <c r="AB180" s="3">
        <v>23</v>
      </c>
      <c r="AC180" s="3">
        <v>62</v>
      </c>
      <c r="AD180" s="3">
        <v>54</v>
      </c>
      <c r="AE180" s="3">
        <v>51</v>
      </c>
      <c r="AF180" s="3">
        <f>SUM(AB180:AE180)</f>
        <v>190</v>
      </c>
      <c r="AG180" s="3">
        <v>51</v>
      </c>
      <c r="AH180" s="3">
        <v>44</v>
      </c>
      <c r="AI180" s="3">
        <v>116</v>
      </c>
      <c r="AJ180" s="3">
        <v>48</v>
      </c>
      <c r="AK180" s="3">
        <f>SUM(AG180:AJ180)</f>
        <v>259</v>
      </c>
    </row>
    <row r="181" spans="1:37" ht="12.75" customHeight="1">
      <c r="A181" s="2" t="s">
        <v>221</v>
      </c>
      <c r="B181" s="2"/>
      <c r="C181" s="3">
        <v>1514</v>
      </c>
      <c r="D181" s="3">
        <v>1586</v>
      </c>
      <c r="E181" s="3">
        <v>1751</v>
      </c>
      <c r="F181" s="3">
        <v>1319</v>
      </c>
      <c r="G181" s="3">
        <f>SUM(C181:F181)</f>
        <v>6170</v>
      </c>
      <c r="H181" s="3">
        <v>1291</v>
      </c>
      <c r="I181" s="3">
        <v>1781</v>
      </c>
      <c r="J181" s="3">
        <v>1993</v>
      </c>
      <c r="K181" s="3">
        <v>1614</v>
      </c>
      <c r="L181" s="3">
        <f>SUM(H181:K181)</f>
        <v>6679</v>
      </c>
      <c r="M181" s="3">
        <v>1384</v>
      </c>
      <c r="N181" s="3">
        <v>1490</v>
      </c>
      <c r="O181" s="3">
        <v>1525</v>
      </c>
      <c r="P181" s="3">
        <v>1326</v>
      </c>
      <c r="Q181" s="3">
        <f>SUM(M181:P181)</f>
        <v>5725</v>
      </c>
      <c r="R181" s="3">
        <v>1359</v>
      </c>
      <c r="S181" s="3">
        <v>1367</v>
      </c>
      <c r="T181" s="3">
        <v>1459</v>
      </c>
      <c r="U181" s="3">
        <v>1238</v>
      </c>
      <c r="V181" s="3">
        <f>SUM(R181:U181)</f>
        <v>5423</v>
      </c>
      <c r="W181" s="3">
        <v>1180</v>
      </c>
      <c r="X181" s="3">
        <v>1233</v>
      </c>
      <c r="Y181" s="3">
        <v>1395</v>
      </c>
      <c r="Z181" s="3">
        <v>1239</v>
      </c>
      <c r="AA181" s="3">
        <f>SUM(W181:Z181)</f>
        <v>5047</v>
      </c>
      <c r="AB181" s="3">
        <v>1061</v>
      </c>
      <c r="AC181" s="3">
        <v>1291</v>
      </c>
      <c r="AD181" s="3">
        <v>1477</v>
      </c>
      <c r="AE181" s="3">
        <v>1219</v>
      </c>
      <c r="AF181" s="3">
        <f>SUM(AB181:AE181)</f>
        <v>5048</v>
      </c>
      <c r="AG181" s="3">
        <v>1220</v>
      </c>
      <c r="AH181" s="3">
        <v>1352</v>
      </c>
      <c r="AI181" s="3">
        <v>1500</v>
      </c>
      <c r="AJ181" s="3">
        <v>1185</v>
      </c>
      <c r="AK181" s="3">
        <f>SUM(AG181:AJ181)</f>
        <v>5257</v>
      </c>
    </row>
    <row r="182" spans="1:37" ht="12.75" customHeight="1">
      <c r="A182" s="2" t="s">
        <v>222</v>
      </c>
      <c r="B182" s="2" t="s">
        <v>29</v>
      </c>
      <c r="C182" s="3">
        <v>3</v>
      </c>
      <c r="D182" s="3">
        <v>3</v>
      </c>
      <c r="E182" s="3">
        <v>1</v>
      </c>
      <c r="F182" s="3">
        <v>1</v>
      </c>
      <c r="G182" s="3">
        <f>SUM(C182:F182)</f>
        <v>8</v>
      </c>
      <c r="H182" s="3">
        <v>1</v>
      </c>
      <c r="I182" s="3">
        <v>1</v>
      </c>
      <c r="J182" s="3">
        <v>3</v>
      </c>
      <c r="K182" s="3">
        <v>5</v>
      </c>
      <c r="L182" s="3">
        <f>SUM(H182:K182)</f>
        <v>10</v>
      </c>
      <c r="M182" s="3">
        <v>3</v>
      </c>
      <c r="N182" s="3">
        <v>0</v>
      </c>
      <c r="O182" s="3">
        <v>1</v>
      </c>
      <c r="P182" s="3">
        <v>0</v>
      </c>
      <c r="Q182" s="3">
        <f>SUM(M182:P182)</f>
        <v>4</v>
      </c>
      <c r="R182" s="3">
        <v>2</v>
      </c>
      <c r="S182" s="3">
        <v>0</v>
      </c>
      <c r="T182" s="3">
        <v>0</v>
      </c>
      <c r="U182" s="3">
        <v>0</v>
      </c>
      <c r="V182" s="3">
        <f>SUM(R182:U182)</f>
        <v>2</v>
      </c>
      <c r="W182" s="3">
        <v>0</v>
      </c>
      <c r="X182" s="3">
        <v>0</v>
      </c>
      <c r="Y182" s="3">
        <v>1</v>
      </c>
      <c r="Z182" s="3">
        <v>1</v>
      </c>
      <c r="AA182" s="3">
        <f>SUM(W182:Z182)</f>
        <v>2</v>
      </c>
      <c r="AB182" s="3">
        <v>0</v>
      </c>
      <c r="AC182" s="3">
        <v>0</v>
      </c>
      <c r="AD182" s="3">
        <v>1</v>
      </c>
      <c r="AE182" s="3">
        <v>0</v>
      </c>
      <c r="AF182" s="3">
        <f>SUM(AB182:AE182)</f>
        <v>1</v>
      </c>
      <c r="AG182" s="3">
        <v>1</v>
      </c>
      <c r="AH182" s="3">
        <v>3</v>
      </c>
      <c r="AI182" s="3">
        <v>2</v>
      </c>
      <c r="AJ182" s="3">
        <v>0</v>
      </c>
      <c r="AK182" s="3">
        <f>SUM(AG182:AJ182)</f>
        <v>6</v>
      </c>
    </row>
    <row r="183" spans="1:37" ht="12.75" customHeight="1">
      <c r="A183" s="2" t="s">
        <v>223</v>
      </c>
      <c r="B183" s="2" t="s">
        <v>31</v>
      </c>
      <c r="C183" s="3">
        <v>27</v>
      </c>
      <c r="D183" s="3">
        <v>19</v>
      </c>
      <c r="E183" s="3">
        <v>23</v>
      </c>
      <c r="F183" s="3">
        <v>14</v>
      </c>
      <c r="G183" s="3">
        <f>SUM(C183:F183)</f>
        <v>83</v>
      </c>
      <c r="H183" s="3">
        <v>33</v>
      </c>
      <c r="I183" s="3">
        <v>34</v>
      </c>
      <c r="J183" s="3">
        <v>26</v>
      </c>
      <c r="K183" s="3">
        <v>18</v>
      </c>
      <c r="L183" s="3">
        <f>SUM(H183:K183)</f>
        <v>111</v>
      </c>
      <c r="M183" s="3">
        <v>62</v>
      </c>
      <c r="N183" s="3">
        <v>22</v>
      </c>
      <c r="O183" s="3">
        <v>24</v>
      </c>
      <c r="P183" s="3">
        <v>22</v>
      </c>
      <c r="Q183" s="3">
        <f>SUM(M183:P183)</f>
        <v>130</v>
      </c>
      <c r="R183" s="3">
        <v>44</v>
      </c>
      <c r="S183" s="3">
        <v>34</v>
      </c>
      <c r="T183" s="3">
        <v>47</v>
      </c>
      <c r="U183" s="3">
        <v>27</v>
      </c>
      <c r="V183" s="3">
        <f>SUM(R183:U183)</f>
        <v>152</v>
      </c>
      <c r="W183" s="3">
        <v>20</v>
      </c>
      <c r="X183" s="3">
        <v>25</v>
      </c>
      <c r="Y183" s="3">
        <v>27</v>
      </c>
      <c r="Z183" s="3">
        <v>14</v>
      </c>
      <c r="AA183" s="3">
        <f>SUM(W183:Z183)</f>
        <v>86</v>
      </c>
      <c r="AB183" s="3">
        <v>22</v>
      </c>
      <c r="AC183" s="3">
        <v>22</v>
      </c>
      <c r="AD183" s="3">
        <v>14</v>
      </c>
      <c r="AE183" s="3">
        <v>13</v>
      </c>
      <c r="AF183" s="3">
        <f>SUM(AB183:AE183)</f>
        <v>71</v>
      </c>
      <c r="AG183" s="3">
        <v>35</v>
      </c>
      <c r="AH183" s="3">
        <v>23</v>
      </c>
      <c r="AI183" s="3">
        <v>36</v>
      </c>
      <c r="AJ183" s="3">
        <v>28</v>
      </c>
      <c r="AK183" s="3">
        <f>SUM(AG183:AJ183)</f>
        <v>122</v>
      </c>
    </row>
    <row r="184" spans="1:37" ht="12.75" customHeight="1">
      <c r="A184" s="2" t="s">
        <v>224</v>
      </c>
      <c r="B184" s="2" t="s">
        <v>33</v>
      </c>
      <c r="C184" s="3">
        <v>238</v>
      </c>
      <c r="D184" s="3">
        <v>229</v>
      </c>
      <c r="E184" s="3">
        <v>252</v>
      </c>
      <c r="F184" s="3">
        <v>219</v>
      </c>
      <c r="G184" s="3">
        <f>SUM(C184:F184)</f>
        <v>938</v>
      </c>
      <c r="H184" s="3">
        <v>237</v>
      </c>
      <c r="I184" s="3">
        <v>236</v>
      </c>
      <c r="J184" s="3">
        <v>252</v>
      </c>
      <c r="K184" s="3">
        <v>266</v>
      </c>
      <c r="L184" s="3">
        <f>SUM(H184:K184)</f>
        <v>991</v>
      </c>
      <c r="M184" s="3">
        <v>220</v>
      </c>
      <c r="N184" s="3">
        <v>253</v>
      </c>
      <c r="O184" s="3">
        <v>202</v>
      </c>
      <c r="P184" s="3">
        <v>220</v>
      </c>
      <c r="Q184" s="3">
        <f>SUM(M184:P184)</f>
        <v>895</v>
      </c>
      <c r="R184" s="3">
        <v>213</v>
      </c>
      <c r="S184" s="3">
        <v>214</v>
      </c>
      <c r="T184" s="3">
        <v>226</v>
      </c>
      <c r="U184" s="3">
        <v>195</v>
      </c>
      <c r="V184" s="3">
        <f>SUM(R184:U184)</f>
        <v>848</v>
      </c>
      <c r="W184" s="3">
        <v>169</v>
      </c>
      <c r="X184" s="3">
        <v>185</v>
      </c>
      <c r="Y184" s="3">
        <v>212</v>
      </c>
      <c r="Z184" s="3">
        <v>238</v>
      </c>
      <c r="AA184" s="3">
        <f>SUM(W184:Z184)</f>
        <v>804</v>
      </c>
      <c r="AB184" s="3">
        <v>157</v>
      </c>
      <c r="AC184" s="3">
        <v>172</v>
      </c>
      <c r="AD184" s="3">
        <v>161</v>
      </c>
      <c r="AE184" s="3">
        <v>160</v>
      </c>
      <c r="AF184" s="3">
        <f>SUM(AB184:AE184)</f>
        <v>650</v>
      </c>
      <c r="AG184" s="3">
        <v>172</v>
      </c>
      <c r="AH184" s="3">
        <v>194</v>
      </c>
      <c r="AI184" s="3">
        <v>207</v>
      </c>
      <c r="AJ184" s="3">
        <v>233</v>
      </c>
      <c r="AK184" s="3">
        <f>SUM(AG184:AJ184)</f>
        <v>806</v>
      </c>
    </row>
    <row r="185" spans="1:37" ht="12.75" customHeight="1">
      <c r="A185" s="2" t="s">
        <v>225</v>
      </c>
      <c r="B185" s="2" t="s">
        <v>35</v>
      </c>
      <c r="C185" s="3">
        <v>189</v>
      </c>
      <c r="D185" s="3">
        <v>166</v>
      </c>
      <c r="E185" s="3">
        <v>176</v>
      </c>
      <c r="F185" s="3">
        <v>172</v>
      </c>
      <c r="G185" s="3">
        <f>SUM(C185:F185)</f>
        <v>703</v>
      </c>
      <c r="H185" s="3">
        <v>137</v>
      </c>
      <c r="I185" s="3">
        <v>158</v>
      </c>
      <c r="J185" s="3">
        <v>140</v>
      </c>
      <c r="K185" s="3">
        <v>134</v>
      </c>
      <c r="L185" s="3">
        <f>SUM(H185:K185)</f>
        <v>569</v>
      </c>
      <c r="M185" s="3">
        <v>129</v>
      </c>
      <c r="N185" s="3">
        <v>107</v>
      </c>
      <c r="O185" s="3">
        <v>127</v>
      </c>
      <c r="P185" s="3">
        <v>115</v>
      </c>
      <c r="Q185" s="3">
        <f>SUM(M185:P185)</f>
        <v>478</v>
      </c>
      <c r="R185" s="3">
        <v>116</v>
      </c>
      <c r="S185" s="3">
        <v>107</v>
      </c>
      <c r="T185" s="3">
        <v>101</v>
      </c>
      <c r="U185" s="3">
        <v>89</v>
      </c>
      <c r="V185" s="3">
        <f>SUM(R185:U185)</f>
        <v>413</v>
      </c>
      <c r="W185" s="3">
        <v>77</v>
      </c>
      <c r="X185" s="3">
        <v>95</v>
      </c>
      <c r="Y185" s="3">
        <v>67</v>
      </c>
      <c r="Z185" s="3">
        <v>90</v>
      </c>
      <c r="AA185" s="3">
        <f>SUM(W185:Z185)</f>
        <v>329</v>
      </c>
      <c r="AB185" s="3">
        <v>79</v>
      </c>
      <c r="AC185" s="3">
        <v>81</v>
      </c>
      <c r="AD185" s="3">
        <v>75</v>
      </c>
      <c r="AE185" s="3">
        <v>100</v>
      </c>
      <c r="AF185" s="3">
        <f>SUM(AB185:AE185)</f>
        <v>335</v>
      </c>
      <c r="AG185" s="3">
        <v>79</v>
      </c>
      <c r="AH185" s="3">
        <v>116</v>
      </c>
      <c r="AI185" s="3">
        <v>78</v>
      </c>
      <c r="AJ185" s="3">
        <v>114</v>
      </c>
      <c r="AK185" s="3">
        <f>SUM(AG185:AJ185)</f>
        <v>387</v>
      </c>
    </row>
    <row r="186" spans="1:37" ht="12.75" customHeight="1">
      <c r="A186" s="2" t="s">
        <v>226</v>
      </c>
      <c r="B186" s="2" t="s">
        <v>37</v>
      </c>
      <c r="C186" s="3">
        <v>2</v>
      </c>
      <c r="D186" s="3">
        <v>1</v>
      </c>
      <c r="E186" s="3">
        <v>2</v>
      </c>
      <c r="F186" s="3">
        <v>1</v>
      </c>
      <c r="G186" s="3">
        <f>SUM(C186:F186)</f>
        <v>6</v>
      </c>
      <c r="H186" s="3">
        <v>3</v>
      </c>
      <c r="I186" s="3">
        <v>1</v>
      </c>
      <c r="J186" s="3">
        <v>1</v>
      </c>
      <c r="K186" s="3">
        <v>2</v>
      </c>
      <c r="L186" s="3">
        <f>SUM(H186:K186)</f>
        <v>7</v>
      </c>
      <c r="M186" s="3">
        <v>5</v>
      </c>
      <c r="N186" s="3">
        <v>2</v>
      </c>
      <c r="O186" s="3">
        <v>0</v>
      </c>
      <c r="P186" s="3">
        <v>1</v>
      </c>
      <c r="Q186" s="3">
        <f>SUM(M186:P186)</f>
        <v>8</v>
      </c>
      <c r="R186" s="3">
        <v>1</v>
      </c>
      <c r="S186" s="3">
        <v>5</v>
      </c>
      <c r="T186" s="3">
        <v>1</v>
      </c>
      <c r="U186" s="3">
        <v>2</v>
      </c>
      <c r="V186" s="3">
        <f>SUM(R186:U186)</f>
        <v>9</v>
      </c>
      <c r="W186" s="3">
        <v>1</v>
      </c>
      <c r="X186" s="3">
        <v>2</v>
      </c>
      <c r="Y186" s="3">
        <v>3</v>
      </c>
      <c r="Z186" s="3">
        <v>2</v>
      </c>
      <c r="AA186" s="3">
        <f>SUM(W186:Z186)</f>
        <v>8</v>
      </c>
      <c r="AB186" s="3">
        <v>0</v>
      </c>
      <c r="AC186" s="3">
        <v>2</v>
      </c>
      <c r="AD186" s="3">
        <v>3</v>
      </c>
      <c r="AE186" s="3">
        <v>0</v>
      </c>
      <c r="AF186" s="3">
        <f>SUM(AB186:AE186)</f>
        <v>5</v>
      </c>
      <c r="AG186" s="3">
        <v>1</v>
      </c>
      <c r="AH186" s="3">
        <v>1</v>
      </c>
      <c r="AI186" s="3">
        <v>1</v>
      </c>
      <c r="AJ186" s="3">
        <v>3</v>
      </c>
      <c r="AK186" s="3">
        <f>SUM(AG186:AJ186)</f>
        <v>6</v>
      </c>
    </row>
    <row r="187" spans="1:37" ht="12.75" customHeight="1">
      <c r="A187" s="2" t="s">
        <v>227</v>
      </c>
      <c r="B187" s="2" t="s">
        <v>39</v>
      </c>
      <c r="C187" s="3">
        <v>37</v>
      </c>
      <c r="D187" s="3">
        <v>30</v>
      </c>
      <c r="E187" s="3">
        <v>46</v>
      </c>
      <c r="F187" s="3">
        <v>21</v>
      </c>
      <c r="G187" s="3">
        <f>SUM(C187:F187)</f>
        <v>134</v>
      </c>
      <c r="H187" s="3">
        <v>49</v>
      </c>
      <c r="I187" s="3">
        <v>36</v>
      </c>
      <c r="J187" s="3">
        <v>35</v>
      </c>
      <c r="K187" s="3">
        <v>40</v>
      </c>
      <c r="L187" s="3">
        <f>SUM(H187:K187)</f>
        <v>160</v>
      </c>
      <c r="M187" s="3">
        <v>38</v>
      </c>
      <c r="N187" s="3">
        <v>42</v>
      </c>
      <c r="O187" s="3">
        <v>31</v>
      </c>
      <c r="P187" s="3">
        <v>24</v>
      </c>
      <c r="Q187" s="3">
        <f>SUM(M187:P187)</f>
        <v>135</v>
      </c>
      <c r="R187" s="3">
        <v>28</v>
      </c>
      <c r="S187" s="3">
        <v>22</v>
      </c>
      <c r="T187" s="3">
        <v>22</v>
      </c>
      <c r="U187" s="3">
        <v>25</v>
      </c>
      <c r="V187" s="3">
        <f>SUM(R187:U187)</f>
        <v>97</v>
      </c>
      <c r="W187" s="3">
        <v>43</v>
      </c>
      <c r="X187" s="3">
        <v>26</v>
      </c>
      <c r="Y187" s="3">
        <v>16</v>
      </c>
      <c r="Z187" s="3">
        <v>24</v>
      </c>
      <c r="AA187" s="3">
        <f>SUM(W187:Z187)</f>
        <v>109</v>
      </c>
      <c r="AB187" s="3">
        <v>18</v>
      </c>
      <c r="AC187" s="3">
        <v>20</v>
      </c>
      <c r="AD187" s="3">
        <v>26</v>
      </c>
      <c r="AE187" s="3">
        <v>16</v>
      </c>
      <c r="AF187" s="3">
        <f>SUM(AB187:AE187)</f>
        <v>80</v>
      </c>
      <c r="AG187" s="3">
        <v>21</v>
      </c>
      <c r="AH187" s="3">
        <v>17</v>
      </c>
      <c r="AI187" s="3">
        <v>17</v>
      </c>
      <c r="AJ187" s="3">
        <v>26</v>
      </c>
      <c r="AK187" s="3">
        <f>SUM(AG187:AJ187)</f>
        <v>81</v>
      </c>
    </row>
    <row r="188" spans="1:37" ht="12.75" customHeight="1">
      <c r="A188" s="2" t="s">
        <v>228</v>
      </c>
      <c r="B188" s="2" t="s">
        <v>41</v>
      </c>
      <c r="C188" s="3">
        <v>359</v>
      </c>
      <c r="D188" s="3">
        <v>381</v>
      </c>
      <c r="E188" s="3">
        <v>446</v>
      </c>
      <c r="F188" s="3">
        <v>330</v>
      </c>
      <c r="G188" s="3">
        <f>SUM(C188:F188)</f>
        <v>1516</v>
      </c>
      <c r="H188" s="3">
        <v>268</v>
      </c>
      <c r="I188" s="3">
        <v>353</v>
      </c>
      <c r="J188" s="3">
        <v>309</v>
      </c>
      <c r="K188" s="3">
        <v>380</v>
      </c>
      <c r="L188" s="3">
        <f>SUM(H188:K188)</f>
        <v>1310</v>
      </c>
      <c r="M188" s="3">
        <v>426</v>
      </c>
      <c r="N188" s="3">
        <v>311</v>
      </c>
      <c r="O188" s="3">
        <v>340</v>
      </c>
      <c r="P188" s="3">
        <v>404</v>
      </c>
      <c r="Q188" s="3">
        <f>SUM(M188:P188)</f>
        <v>1481</v>
      </c>
      <c r="R188" s="3">
        <v>378</v>
      </c>
      <c r="S188" s="3">
        <v>310</v>
      </c>
      <c r="T188" s="3">
        <v>240</v>
      </c>
      <c r="U188" s="3">
        <v>293</v>
      </c>
      <c r="V188" s="3">
        <f>SUM(R188:U188)</f>
        <v>1221</v>
      </c>
      <c r="W188" s="3">
        <v>275</v>
      </c>
      <c r="X188" s="3">
        <v>248</v>
      </c>
      <c r="Y188" s="3">
        <v>284</v>
      </c>
      <c r="Z188" s="3">
        <v>290</v>
      </c>
      <c r="AA188" s="3">
        <f>SUM(W188:Z188)</f>
        <v>1097</v>
      </c>
      <c r="AB188" s="3">
        <v>238</v>
      </c>
      <c r="AC188" s="3">
        <v>242</v>
      </c>
      <c r="AD188" s="3">
        <v>298</v>
      </c>
      <c r="AE188" s="3">
        <v>314</v>
      </c>
      <c r="AF188" s="3">
        <f>SUM(AB188:AE188)</f>
        <v>1092</v>
      </c>
      <c r="AG188" s="3">
        <v>266</v>
      </c>
      <c r="AH188" s="3">
        <v>291</v>
      </c>
      <c r="AI188" s="3">
        <v>273</v>
      </c>
      <c r="AJ188" s="3">
        <v>276</v>
      </c>
      <c r="AK188" s="3">
        <f>SUM(AG188:AJ188)</f>
        <v>1106</v>
      </c>
    </row>
    <row r="189" spans="1:37" ht="12.75" customHeight="1">
      <c r="A189" s="2" t="s">
        <v>229</v>
      </c>
      <c r="B189" s="2" t="s">
        <v>43</v>
      </c>
      <c r="C189" s="3">
        <v>1021</v>
      </c>
      <c r="D189" s="3">
        <v>1126</v>
      </c>
      <c r="E189" s="3">
        <v>1078</v>
      </c>
      <c r="F189" s="3">
        <v>1105</v>
      </c>
      <c r="G189" s="3">
        <f>SUM(C189:F189)</f>
        <v>4330</v>
      </c>
      <c r="H189" s="3">
        <v>1173</v>
      </c>
      <c r="I189" s="3">
        <v>975</v>
      </c>
      <c r="J189" s="3">
        <v>1030</v>
      </c>
      <c r="K189" s="3">
        <v>1065</v>
      </c>
      <c r="L189" s="3">
        <f>SUM(H189:K189)</f>
        <v>4243</v>
      </c>
      <c r="M189" s="3">
        <v>1177</v>
      </c>
      <c r="N189" s="3">
        <v>924</v>
      </c>
      <c r="O189" s="3">
        <v>1023</v>
      </c>
      <c r="P189" s="3">
        <v>1036</v>
      </c>
      <c r="Q189" s="3">
        <f>SUM(M189:P189)</f>
        <v>4160</v>
      </c>
      <c r="R189" s="3">
        <v>1059</v>
      </c>
      <c r="S189" s="3">
        <v>1141</v>
      </c>
      <c r="T189" s="3">
        <v>884</v>
      </c>
      <c r="U189" s="3">
        <v>968</v>
      </c>
      <c r="V189" s="3">
        <f>SUM(R189:U189)</f>
        <v>4052</v>
      </c>
      <c r="W189" s="3">
        <v>949</v>
      </c>
      <c r="X189" s="3">
        <v>912</v>
      </c>
      <c r="Y189" s="3">
        <v>935</v>
      </c>
      <c r="Z189" s="3">
        <v>1051</v>
      </c>
      <c r="AA189" s="3">
        <f>SUM(W189:Z189)</f>
        <v>3847</v>
      </c>
      <c r="AB189" s="3">
        <v>900</v>
      </c>
      <c r="AC189" s="3">
        <v>1032</v>
      </c>
      <c r="AD189" s="3">
        <v>1130</v>
      </c>
      <c r="AE189" s="3">
        <v>1055</v>
      </c>
      <c r="AF189" s="3">
        <f>SUM(AB189:AE189)</f>
        <v>4117</v>
      </c>
      <c r="AG189" s="3">
        <v>1044</v>
      </c>
      <c r="AH189" s="3">
        <v>945</v>
      </c>
      <c r="AI189" s="3">
        <v>938</v>
      </c>
      <c r="AJ189" s="3">
        <v>1059</v>
      </c>
      <c r="AK189" s="3">
        <f>SUM(AG189:AJ189)</f>
        <v>3986</v>
      </c>
    </row>
    <row r="190" spans="1:37" ht="12.75" customHeight="1">
      <c r="A190" s="2" t="s">
        <v>230</v>
      </c>
      <c r="B190" s="2" t="s">
        <v>45</v>
      </c>
      <c r="C190" s="3">
        <v>58</v>
      </c>
      <c r="D190" s="3">
        <v>58</v>
      </c>
      <c r="E190" s="3">
        <v>37</v>
      </c>
      <c r="F190" s="3">
        <v>44</v>
      </c>
      <c r="G190" s="3">
        <f>SUM(C190:F190)</f>
        <v>197</v>
      </c>
      <c r="H190" s="3">
        <v>54</v>
      </c>
      <c r="I190" s="3">
        <v>44</v>
      </c>
      <c r="J190" s="3">
        <v>62</v>
      </c>
      <c r="K190" s="3">
        <v>52</v>
      </c>
      <c r="L190" s="3">
        <f>SUM(H190:K190)</f>
        <v>212</v>
      </c>
      <c r="M190" s="3">
        <v>48</v>
      </c>
      <c r="N190" s="3">
        <v>50</v>
      </c>
      <c r="O190" s="3">
        <v>49</v>
      </c>
      <c r="P190" s="3">
        <v>49</v>
      </c>
      <c r="Q190" s="3">
        <f>SUM(M190:P190)</f>
        <v>196</v>
      </c>
      <c r="R190" s="3">
        <v>48</v>
      </c>
      <c r="S190" s="3">
        <v>50</v>
      </c>
      <c r="T190" s="3">
        <v>41</v>
      </c>
      <c r="U190" s="3">
        <v>38</v>
      </c>
      <c r="V190" s="3">
        <f>SUM(R190:U190)</f>
        <v>177</v>
      </c>
      <c r="W190" s="3">
        <v>43</v>
      </c>
      <c r="X190" s="3">
        <v>56</v>
      </c>
      <c r="Y190" s="3">
        <v>57</v>
      </c>
      <c r="Z190" s="3">
        <v>65</v>
      </c>
      <c r="AA190" s="3">
        <f>SUM(W190:Z190)</f>
        <v>221</v>
      </c>
      <c r="AB190" s="3">
        <v>62</v>
      </c>
      <c r="AC190" s="3">
        <v>39</v>
      </c>
      <c r="AD190" s="3">
        <v>40</v>
      </c>
      <c r="AE190" s="3">
        <v>39</v>
      </c>
      <c r="AF190" s="3">
        <f>SUM(AB190:AE190)</f>
        <v>180</v>
      </c>
      <c r="AG190" s="3">
        <v>74</v>
      </c>
      <c r="AH190" s="3">
        <v>87</v>
      </c>
      <c r="AI190" s="3">
        <v>79</v>
      </c>
      <c r="AJ190" s="3">
        <v>38</v>
      </c>
      <c r="AK190" s="3">
        <f>SUM(AG190:AJ190)</f>
        <v>278</v>
      </c>
    </row>
    <row r="191" spans="1:37" ht="12.75" customHeight="1">
      <c r="A191" s="2" t="s">
        <v>231</v>
      </c>
      <c r="B191" s="2" t="s">
        <v>47</v>
      </c>
      <c r="C191" s="3">
        <v>271</v>
      </c>
      <c r="D191" s="3">
        <v>226</v>
      </c>
      <c r="E191" s="3">
        <v>249</v>
      </c>
      <c r="F191" s="3">
        <v>217</v>
      </c>
      <c r="G191" s="3">
        <f>SUM(C191:F191)</f>
        <v>963</v>
      </c>
      <c r="H191" s="3">
        <v>286</v>
      </c>
      <c r="I191" s="3">
        <v>274</v>
      </c>
      <c r="J191" s="3">
        <v>303</v>
      </c>
      <c r="K191" s="3">
        <v>237</v>
      </c>
      <c r="L191" s="3">
        <f>SUM(H191:K191)</f>
        <v>1100</v>
      </c>
      <c r="M191" s="3">
        <v>226</v>
      </c>
      <c r="N191" s="3">
        <v>266</v>
      </c>
      <c r="O191" s="3">
        <v>275</v>
      </c>
      <c r="P191" s="3">
        <v>232</v>
      </c>
      <c r="Q191" s="3">
        <f>SUM(M191:P191)</f>
        <v>999</v>
      </c>
      <c r="R191" s="3">
        <v>216</v>
      </c>
      <c r="S191" s="3">
        <v>226</v>
      </c>
      <c r="T191" s="3">
        <v>217</v>
      </c>
      <c r="U191" s="3">
        <v>217</v>
      </c>
      <c r="V191" s="3">
        <f>SUM(R191:U191)</f>
        <v>876</v>
      </c>
      <c r="W191" s="3">
        <v>158</v>
      </c>
      <c r="X191" s="3">
        <v>174</v>
      </c>
      <c r="Y191" s="3">
        <v>209</v>
      </c>
      <c r="Z191" s="3">
        <v>158</v>
      </c>
      <c r="AA191" s="3">
        <f>SUM(W191:Z191)</f>
        <v>699</v>
      </c>
      <c r="AB191" s="3">
        <v>143</v>
      </c>
      <c r="AC191" s="3">
        <v>177</v>
      </c>
      <c r="AD191" s="3">
        <v>165</v>
      </c>
      <c r="AE191" s="3">
        <v>154</v>
      </c>
      <c r="AF191" s="3">
        <f>SUM(AB191:AE191)</f>
        <v>639</v>
      </c>
      <c r="AG191" s="3">
        <v>152</v>
      </c>
      <c r="AH191" s="3">
        <v>187</v>
      </c>
      <c r="AI191" s="3">
        <v>189</v>
      </c>
      <c r="AJ191" s="3">
        <v>159</v>
      </c>
      <c r="AK191" s="3">
        <f>SUM(AG191:AJ191)</f>
        <v>687</v>
      </c>
    </row>
    <row r="192" spans="1:37" ht="12.75" customHeight="1">
      <c r="A192" s="2" t="s">
        <v>232</v>
      </c>
      <c r="B192" s="2" t="s">
        <v>49</v>
      </c>
      <c r="C192" s="3">
        <v>54</v>
      </c>
      <c r="D192" s="3">
        <v>50</v>
      </c>
      <c r="E192" s="3">
        <v>59</v>
      </c>
      <c r="F192" s="3">
        <v>85</v>
      </c>
      <c r="G192" s="3">
        <f>SUM(C192:F192)</f>
        <v>248</v>
      </c>
      <c r="H192" s="3">
        <v>58</v>
      </c>
      <c r="I192" s="3">
        <v>67</v>
      </c>
      <c r="J192" s="3">
        <v>56</v>
      </c>
      <c r="K192" s="3">
        <v>80</v>
      </c>
      <c r="L192" s="3">
        <f>SUM(H192:K192)</f>
        <v>261</v>
      </c>
      <c r="M192" s="3">
        <v>61</v>
      </c>
      <c r="N192" s="3">
        <v>65</v>
      </c>
      <c r="O192" s="3">
        <v>60</v>
      </c>
      <c r="P192" s="3">
        <v>53</v>
      </c>
      <c r="Q192" s="3">
        <f>SUM(M192:P192)</f>
        <v>239</v>
      </c>
      <c r="R192" s="3">
        <v>50</v>
      </c>
      <c r="S192" s="3">
        <v>46</v>
      </c>
      <c r="T192" s="3">
        <v>48</v>
      </c>
      <c r="U192" s="3">
        <v>71</v>
      </c>
      <c r="V192" s="3">
        <f>SUM(R192:U192)</f>
        <v>215</v>
      </c>
      <c r="W192" s="3">
        <v>38</v>
      </c>
      <c r="X192" s="3">
        <v>51</v>
      </c>
      <c r="Y192" s="3">
        <v>47</v>
      </c>
      <c r="Z192" s="3">
        <v>43</v>
      </c>
      <c r="AA192" s="3">
        <f>SUM(W192:Z192)</f>
        <v>179</v>
      </c>
      <c r="AB192" s="3">
        <v>35</v>
      </c>
      <c r="AC192" s="3">
        <v>40</v>
      </c>
      <c r="AD192" s="3">
        <v>55</v>
      </c>
      <c r="AE192" s="3">
        <v>54</v>
      </c>
      <c r="AF192" s="3">
        <f>SUM(AB192:AE192)</f>
        <v>184</v>
      </c>
      <c r="AG192" s="3">
        <v>37</v>
      </c>
      <c r="AH192" s="3">
        <v>39</v>
      </c>
      <c r="AI192" s="3">
        <v>33</v>
      </c>
      <c r="AJ192" s="3">
        <v>29</v>
      </c>
      <c r="AK192" s="3">
        <f>SUM(AG192:AJ192)</f>
        <v>138</v>
      </c>
    </row>
    <row r="193" spans="1:37" ht="12.75" customHeight="1">
      <c r="A193" s="2" t="s">
        <v>233</v>
      </c>
      <c r="B193" s="2" t="s">
        <v>51</v>
      </c>
      <c r="C193" s="3">
        <v>816</v>
      </c>
      <c r="D193" s="3">
        <v>684</v>
      </c>
      <c r="E193" s="3">
        <v>600</v>
      </c>
      <c r="F193" s="3">
        <v>623</v>
      </c>
      <c r="G193" s="3">
        <f>SUM(C193:F193)</f>
        <v>2723</v>
      </c>
      <c r="H193" s="3">
        <v>650</v>
      </c>
      <c r="I193" s="3">
        <v>547</v>
      </c>
      <c r="J193" s="3">
        <v>598</v>
      </c>
      <c r="K193" s="3">
        <v>686</v>
      </c>
      <c r="L193" s="3">
        <f>SUM(H193:K193)</f>
        <v>2481</v>
      </c>
      <c r="M193" s="3">
        <v>673</v>
      </c>
      <c r="N193" s="3">
        <v>504</v>
      </c>
      <c r="O193" s="3">
        <v>560</v>
      </c>
      <c r="P193" s="3">
        <v>595</v>
      </c>
      <c r="Q193" s="3">
        <f>SUM(M193:P193)</f>
        <v>2332</v>
      </c>
      <c r="R193" s="3">
        <v>629</v>
      </c>
      <c r="S193" s="3">
        <v>518</v>
      </c>
      <c r="T193" s="3">
        <v>466</v>
      </c>
      <c r="U193" s="3">
        <v>473</v>
      </c>
      <c r="V193" s="3">
        <f>SUM(R193:U193)</f>
        <v>2086</v>
      </c>
      <c r="W193" s="3">
        <v>482</v>
      </c>
      <c r="X193" s="3">
        <v>490</v>
      </c>
      <c r="Y193" s="3">
        <v>439</v>
      </c>
      <c r="Z193" s="3">
        <v>434</v>
      </c>
      <c r="AA193" s="3">
        <f>SUM(W193:Z193)</f>
        <v>1845</v>
      </c>
      <c r="AB193" s="3">
        <v>366</v>
      </c>
      <c r="AC193" s="3">
        <v>357</v>
      </c>
      <c r="AD193" s="3">
        <v>356</v>
      </c>
      <c r="AE193" s="3">
        <v>431</v>
      </c>
      <c r="AF193" s="3">
        <f>SUM(AB193:AE193)</f>
        <v>1510</v>
      </c>
      <c r="AG193" s="3">
        <v>423</v>
      </c>
      <c r="AH193" s="3">
        <v>439</v>
      </c>
      <c r="AI193" s="3">
        <v>371</v>
      </c>
      <c r="AJ193" s="3">
        <v>427</v>
      </c>
      <c r="AK193" s="3">
        <f>SUM(AG193:AJ193)</f>
        <v>1660</v>
      </c>
    </row>
    <row r="194" spans="1:37" ht="12.75" customHeight="1">
      <c r="A194" s="2" t="s">
        <v>234</v>
      </c>
      <c r="B194" s="2" t="s">
        <v>53</v>
      </c>
      <c r="C194" s="3">
        <v>821</v>
      </c>
      <c r="D194" s="3">
        <v>727</v>
      </c>
      <c r="E194" s="3">
        <v>718</v>
      </c>
      <c r="F194" s="3">
        <v>684</v>
      </c>
      <c r="G194" s="3">
        <f>SUM(C194:F194)</f>
        <v>2950</v>
      </c>
      <c r="H194" s="3">
        <v>674</v>
      </c>
      <c r="I194" s="3">
        <v>707</v>
      </c>
      <c r="J194" s="3">
        <v>695</v>
      </c>
      <c r="K194" s="3">
        <v>794</v>
      </c>
      <c r="L194" s="3">
        <f>SUM(H194:K194)</f>
        <v>2870</v>
      </c>
      <c r="M194" s="3">
        <v>755</v>
      </c>
      <c r="N194" s="3">
        <v>692</v>
      </c>
      <c r="O194" s="3">
        <v>684</v>
      </c>
      <c r="P194" s="3">
        <v>666</v>
      </c>
      <c r="Q194" s="3">
        <f>SUM(M194:P194)</f>
        <v>2797</v>
      </c>
      <c r="R194" s="3">
        <v>625</v>
      </c>
      <c r="S194" s="3">
        <v>592</v>
      </c>
      <c r="T194" s="3">
        <v>576</v>
      </c>
      <c r="U194" s="3">
        <v>609</v>
      </c>
      <c r="V194" s="3">
        <f>SUM(R194:U194)</f>
        <v>2402</v>
      </c>
      <c r="W194" s="3">
        <v>478</v>
      </c>
      <c r="X194" s="3">
        <v>496</v>
      </c>
      <c r="Y194" s="3">
        <v>610</v>
      </c>
      <c r="Z194" s="3">
        <v>579</v>
      </c>
      <c r="AA194" s="3">
        <f>SUM(W194:Z194)</f>
        <v>2163</v>
      </c>
      <c r="AB194" s="3">
        <v>417</v>
      </c>
      <c r="AC194" s="3">
        <v>496</v>
      </c>
      <c r="AD194" s="3">
        <v>559</v>
      </c>
      <c r="AE194" s="3">
        <v>437</v>
      </c>
      <c r="AF194" s="3">
        <f>SUM(AB194:AE194)</f>
        <v>1909</v>
      </c>
      <c r="AG194" s="3">
        <v>401</v>
      </c>
      <c r="AH194" s="3">
        <v>409</v>
      </c>
      <c r="AI194" s="3">
        <v>506</v>
      </c>
      <c r="AJ194" s="3">
        <v>440</v>
      </c>
      <c r="AK194" s="3">
        <f>SUM(AG194:AJ194)</f>
        <v>1756</v>
      </c>
    </row>
    <row r="195" spans="1:37" ht="12.75" customHeight="1">
      <c r="A195" s="2" t="s">
        <v>235</v>
      </c>
      <c r="B195" s="2" t="s">
        <v>55</v>
      </c>
      <c r="C195" s="3">
        <v>142</v>
      </c>
      <c r="D195" s="3">
        <v>142</v>
      </c>
      <c r="E195" s="3">
        <v>129</v>
      </c>
      <c r="F195" s="3">
        <v>82</v>
      </c>
      <c r="G195" s="3">
        <f>SUM(C195:F195)</f>
        <v>495</v>
      </c>
      <c r="H195" s="3">
        <v>97</v>
      </c>
      <c r="I195" s="3">
        <v>116</v>
      </c>
      <c r="J195" s="3">
        <v>131</v>
      </c>
      <c r="K195" s="3">
        <v>105</v>
      </c>
      <c r="L195" s="3">
        <f>SUM(H195:K195)</f>
        <v>449</v>
      </c>
      <c r="M195" s="3">
        <v>143</v>
      </c>
      <c r="N195" s="3">
        <v>132</v>
      </c>
      <c r="O195" s="3">
        <v>55</v>
      </c>
      <c r="P195" s="3">
        <v>111</v>
      </c>
      <c r="Q195" s="3">
        <f>SUM(M195:P195)</f>
        <v>441</v>
      </c>
      <c r="R195" s="3">
        <v>79</v>
      </c>
      <c r="S195" s="3">
        <v>85</v>
      </c>
      <c r="T195" s="3">
        <v>135</v>
      </c>
      <c r="U195" s="3">
        <v>142</v>
      </c>
      <c r="V195" s="3">
        <f>SUM(R195:U195)</f>
        <v>441</v>
      </c>
      <c r="W195" s="3">
        <v>201</v>
      </c>
      <c r="X195" s="3">
        <v>291</v>
      </c>
      <c r="Y195" s="3">
        <v>293</v>
      </c>
      <c r="Z195" s="3">
        <v>220</v>
      </c>
      <c r="AA195" s="3">
        <f>SUM(W195:Z195)</f>
        <v>1005</v>
      </c>
      <c r="AB195" s="3">
        <v>236</v>
      </c>
      <c r="AC195" s="3">
        <v>208</v>
      </c>
      <c r="AD195" s="3">
        <v>274</v>
      </c>
      <c r="AE195" s="3">
        <v>264</v>
      </c>
      <c r="AF195" s="3">
        <f>SUM(AB195:AE195)</f>
        <v>982</v>
      </c>
      <c r="AG195" s="3">
        <v>213</v>
      </c>
      <c r="AH195" s="3">
        <v>322</v>
      </c>
      <c r="AI195" s="3">
        <v>309</v>
      </c>
      <c r="AJ195" s="3">
        <v>396</v>
      </c>
      <c r="AK195" s="3">
        <f>SUM(AG195:AJ195)</f>
        <v>1240</v>
      </c>
    </row>
    <row r="196" spans="1:37" ht="12.75" customHeight="1">
      <c r="A196" s="2" t="s">
        <v>236</v>
      </c>
      <c r="B196" s="2"/>
      <c r="C196" s="3">
        <v>4038</v>
      </c>
      <c r="D196" s="3">
        <v>3842</v>
      </c>
      <c r="E196" s="3">
        <v>3816</v>
      </c>
      <c r="F196" s="3">
        <v>3598</v>
      </c>
      <c r="G196" s="3">
        <f>SUM(C196:F196)</f>
        <v>15294</v>
      </c>
      <c r="H196" s="3">
        <v>3720</v>
      </c>
      <c r="I196" s="3">
        <v>3549</v>
      </c>
      <c r="J196" s="3">
        <v>3641</v>
      </c>
      <c r="K196" s="3">
        <v>3864</v>
      </c>
      <c r="L196" s="3">
        <f>SUM(H196:K196)</f>
        <v>14774</v>
      </c>
      <c r="M196" s="3">
        <v>3966</v>
      </c>
      <c r="N196" s="3">
        <v>3370</v>
      </c>
      <c r="O196" s="3">
        <v>3431</v>
      </c>
      <c r="P196" s="3">
        <v>3528</v>
      </c>
      <c r="Q196" s="3">
        <f>SUM(M196:P196)</f>
        <v>14295</v>
      </c>
      <c r="R196" s="3">
        <v>3488</v>
      </c>
      <c r="S196" s="3">
        <v>3350</v>
      </c>
      <c r="T196" s="3">
        <v>3004</v>
      </c>
      <c r="U196" s="3">
        <v>3149</v>
      </c>
      <c r="V196" s="3">
        <f>SUM(R196:U196)</f>
        <v>12991</v>
      </c>
      <c r="W196" s="3">
        <v>2934</v>
      </c>
      <c r="X196" s="3">
        <v>3051</v>
      </c>
      <c r="Y196" s="3">
        <v>3200</v>
      </c>
      <c r="Z196" s="3">
        <v>3209</v>
      </c>
      <c r="AA196" s="3">
        <f>SUM(W196:Z196)</f>
        <v>12394</v>
      </c>
      <c r="AB196" s="3">
        <v>2673</v>
      </c>
      <c r="AC196" s="3">
        <v>2888</v>
      </c>
      <c r="AD196" s="3">
        <v>3157</v>
      </c>
      <c r="AE196" s="3">
        <v>3037</v>
      </c>
      <c r="AF196" s="3">
        <f>SUM(AB196:AE196)</f>
        <v>11755</v>
      </c>
      <c r="AG196" s="3">
        <v>2919</v>
      </c>
      <c r="AH196" s="3">
        <v>3073</v>
      </c>
      <c r="AI196" s="3">
        <v>3039</v>
      </c>
      <c r="AJ196" s="3">
        <v>3228</v>
      </c>
      <c r="AK196" s="3">
        <f>SUM(AG196:AJ196)</f>
        <v>12259</v>
      </c>
    </row>
    <row r="197" spans="1:37" ht="12.75" customHeight="1">
      <c r="A197" s="2" t="s">
        <v>237</v>
      </c>
      <c r="B197" s="2" t="s">
        <v>29</v>
      </c>
      <c r="C197" s="3">
        <v>0</v>
      </c>
      <c r="D197" s="3">
        <v>1</v>
      </c>
      <c r="E197" s="3">
        <v>0</v>
      </c>
      <c r="F197" s="3">
        <v>1</v>
      </c>
      <c r="G197" s="3">
        <f>SUM(C197:F197)</f>
        <v>2</v>
      </c>
      <c r="H197" s="3">
        <v>0</v>
      </c>
      <c r="I197" s="3">
        <v>0</v>
      </c>
      <c r="J197" s="3">
        <v>1</v>
      </c>
      <c r="K197" s="3">
        <v>0</v>
      </c>
      <c r="L197" s="3">
        <f>SUM(H197:K197)</f>
        <v>1</v>
      </c>
      <c r="M197" s="3">
        <v>0</v>
      </c>
      <c r="N197" s="3">
        <v>1</v>
      </c>
      <c r="O197" s="3">
        <v>0</v>
      </c>
      <c r="P197" s="3">
        <v>0</v>
      </c>
      <c r="Q197" s="3">
        <f>SUM(M197:P197)</f>
        <v>1</v>
      </c>
      <c r="R197" s="3">
        <v>0</v>
      </c>
      <c r="S197" s="3">
        <v>0</v>
      </c>
      <c r="T197" s="3">
        <v>1</v>
      </c>
      <c r="U197" s="3">
        <v>1</v>
      </c>
      <c r="V197" s="3">
        <f>SUM(R197:U197)</f>
        <v>2</v>
      </c>
      <c r="W197" s="3">
        <v>0</v>
      </c>
      <c r="X197" s="3">
        <v>0</v>
      </c>
      <c r="Y197" s="3">
        <v>0</v>
      </c>
      <c r="Z197" s="3">
        <v>0</v>
      </c>
      <c r="AA197" s="3">
        <f>SUM(W197:Z197)</f>
        <v>0</v>
      </c>
      <c r="AB197" s="3">
        <v>3</v>
      </c>
      <c r="AC197" s="3">
        <v>0</v>
      </c>
      <c r="AD197" s="3">
        <v>1</v>
      </c>
      <c r="AE197" s="3">
        <v>0</v>
      </c>
      <c r="AF197" s="3">
        <f>SUM(AB197:AE197)</f>
        <v>4</v>
      </c>
      <c r="AG197" s="3">
        <v>0</v>
      </c>
      <c r="AH197" s="3">
        <v>0</v>
      </c>
      <c r="AI197" s="3">
        <v>0</v>
      </c>
      <c r="AJ197" s="3">
        <v>0</v>
      </c>
      <c r="AK197" s="3">
        <f>SUM(AG197:AJ197)</f>
        <v>0</v>
      </c>
    </row>
    <row r="198" spans="1:37" ht="12.75" customHeight="1">
      <c r="A198" s="2" t="s">
        <v>238</v>
      </c>
      <c r="B198" s="2" t="s">
        <v>31</v>
      </c>
      <c r="C198" s="3">
        <v>10</v>
      </c>
      <c r="D198" s="3">
        <v>7</v>
      </c>
      <c r="E198" s="3">
        <v>10</v>
      </c>
      <c r="F198" s="3">
        <v>2</v>
      </c>
      <c r="G198" s="3">
        <f>SUM(C198:F198)</f>
        <v>29</v>
      </c>
      <c r="H198" s="3">
        <v>8</v>
      </c>
      <c r="I198" s="3">
        <v>20</v>
      </c>
      <c r="J198" s="3">
        <v>10</v>
      </c>
      <c r="K198" s="3">
        <v>17</v>
      </c>
      <c r="L198" s="3">
        <f>SUM(H198:K198)</f>
        <v>55</v>
      </c>
      <c r="M198" s="3">
        <v>19</v>
      </c>
      <c r="N198" s="3">
        <v>19</v>
      </c>
      <c r="O198" s="3">
        <v>12</v>
      </c>
      <c r="P198" s="3">
        <v>13</v>
      </c>
      <c r="Q198" s="3">
        <f>SUM(M198:P198)</f>
        <v>63</v>
      </c>
      <c r="R198" s="3">
        <v>19</v>
      </c>
      <c r="S198" s="3">
        <v>15</v>
      </c>
      <c r="T198" s="3">
        <v>20</v>
      </c>
      <c r="U198" s="3">
        <v>21</v>
      </c>
      <c r="V198" s="3">
        <f>SUM(R198:U198)</f>
        <v>75</v>
      </c>
      <c r="W198" s="3">
        <v>26</v>
      </c>
      <c r="X198" s="3">
        <v>17</v>
      </c>
      <c r="Y198" s="3">
        <v>12</v>
      </c>
      <c r="Z198" s="3">
        <v>19</v>
      </c>
      <c r="AA198" s="3">
        <f>SUM(W198:Z198)</f>
        <v>74</v>
      </c>
      <c r="AB198" s="3">
        <v>20</v>
      </c>
      <c r="AC198" s="3">
        <v>18</v>
      </c>
      <c r="AD198" s="3">
        <v>9</v>
      </c>
      <c r="AE198" s="3">
        <v>12</v>
      </c>
      <c r="AF198" s="3">
        <f>SUM(AB198:AE198)</f>
        <v>59</v>
      </c>
      <c r="AG198" s="3">
        <v>19</v>
      </c>
      <c r="AH198" s="3">
        <v>15</v>
      </c>
      <c r="AI198" s="3">
        <v>17</v>
      </c>
      <c r="AJ198" s="3">
        <v>20</v>
      </c>
      <c r="AK198" s="3">
        <f>SUM(AG198:AJ198)</f>
        <v>71</v>
      </c>
    </row>
    <row r="199" spans="1:37" ht="12.75" customHeight="1">
      <c r="A199" s="2" t="s">
        <v>239</v>
      </c>
      <c r="B199" s="2" t="s">
        <v>33</v>
      </c>
      <c r="C199" s="3">
        <v>151</v>
      </c>
      <c r="D199" s="3">
        <v>133</v>
      </c>
      <c r="E199" s="3">
        <v>136</v>
      </c>
      <c r="F199" s="3">
        <v>162</v>
      </c>
      <c r="G199" s="3">
        <f>SUM(C199:F199)</f>
        <v>582</v>
      </c>
      <c r="H199" s="3">
        <v>115</v>
      </c>
      <c r="I199" s="3">
        <v>145</v>
      </c>
      <c r="J199" s="3">
        <v>147</v>
      </c>
      <c r="K199" s="3">
        <v>116</v>
      </c>
      <c r="L199" s="3">
        <f>SUM(H199:K199)</f>
        <v>523</v>
      </c>
      <c r="M199" s="3">
        <v>126</v>
      </c>
      <c r="N199" s="3">
        <v>132</v>
      </c>
      <c r="O199" s="3">
        <v>111</v>
      </c>
      <c r="P199" s="3">
        <v>116</v>
      </c>
      <c r="Q199" s="3">
        <f>SUM(M199:P199)</f>
        <v>485</v>
      </c>
      <c r="R199" s="3">
        <v>125</v>
      </c>
      <c r="S199" s="3">
        <v>140</v>
      </c>
      <c r="T199" s="3">
        <v>134</v>
      </c>
      <c r="U199" s="3">
        <v>125</v>
      </c>
      <c r="V199" s="3">
        <f>SUM(R199:U199)</f>
        <v>524</v>
      </c>
      <c r="W199" s="3">
        <v>136</v>
      </c>
      <c r="X199" s="3">
        <v>126</v>
      </c>
      <c r="Y199" s="3">
        <v>111</v>
      </c>
      <c r="Z199" s="3">
        <v>112</v>
      </c>
      <c r="AA199" s="3">
        <f>SUM(W199:Z199)</f>
        <v>485</v>
      </c>
      <c r="AB199" s="3">
        <v>110</v>
      </c>
      <c r="AC199" s="3">
        <v>121</v>
      </c>
      <c r="AD199" s="3">
        <v>133</v>
      </c>
      <c r="AE199" s="3">
        <v>128</v>
      </c>
      <c r="AF199" s="3">
        <f>SUM(AB199:AE199)</f>
        <v>492</v>
      </c>
      <c r="AG199" s="3">
        <v>118</v>
      </c>
      <c r="AH199" s="3">
        <v>163</v>
      </c>
      <c r="AI199" s="3">
        <v>183</v>
      </c>
      <c r="AJ199" s="3">
        <v>133</v>
      </c>
      <c r="AK199" s="3">
        <f>SUM(AG199:AJ199)</f>
        <v>597</v>
      </c>
    </row>
    <row r="200" spans="1:37" ht="12.75" customHeight="1">
      <c r="A200" s="2" t="s">
        <v>240</v>
      </c>
      <c r="B200" s="2" t="s">
        <v>35</v>
      </c>
      <c r="C200" s="3">
        <v>103</v>
      </c>
      <c r="D200" s="3">
        <v>99</v>
      </c>
      <c r="E200" s="3">
        <v>96</v>
      </c>
      <c r="F200" s="3">
        <v>83</v>
      </c>
      <c r="G200" s="3">
        <f>SUM(C200:F200)</f>
        <v>381</v>
      </c>
      <c r="H200" s="3">
        <v>71</v>
      </c>
      <c r="I200" s="3">
        <v>85</v>
      </c>
      <c r="J200" s="3">
        <v>103</v>
      </c>
      <c r="K200" s="3">
        <v>64</v>
      </c>
      <c r="L200" s="3">
        <f>SUM(H200:K200)</f>
        <v>323</v>
      </c>
      <c r="M200" s="3">
        <v>67</v>
      </c>
      <c r="N200" s="3">
        <v>59</v>
      </c>
      <c r="O200" s="3">
        <v>79</v>
      </c>
      <c r="P200" s="3">
        <v>83</v>
      </c>
      <c r="Q200" s="3">
        <f>SUM(M200:P200)</f>
        <v>288</v>
      </c>
      <c r="R200" s="3">
        <v>82</v>
      </c>
      <c r="S200" s="3">
        <v>70</v>
      </c>
      <c r="T200" s="3">
        <v>66</v>
      </c>
      <c r="U200" s="3">
        <v>53</v>
      </c>
      <c r="V200" s="3">
        <f>SUM(R200:U200)</f>
        <v>271</v>
      </c>
      <c r="W200" s="3">
        <v>49</v>
      </c>
      <c r="X200" s="3">
        <v>58</v>
      </c>
      <c r="Y200" s="3">
        <v>36</v>
      </c>
      <c r="Z200" s="3">
        <v>51</v>
      </c>
      <c r="AA200" s="3">
        <f>SUM(W200:Z200)</f>
        <v>194</v>
      </c>
      <c r="AB200" s="3">
        <v>52</v>
      </c>
      <c r="AC200" s="3">
        <v>65</v>
      </c>
      <c r="AD200" s="3">
        <v>46</v>
      </c>
      <c r="AE200" s="3">
        <v>44</v>
      </c>
      <c r="AF200" s="3">
        <f>SUM(AB200:AE200)</f>
        <v>207</v>
      </c>
      <c r="AG200" s="3">
        <v>52</v>
      </c>
      <c r="AH200" s="3">
        <v>47</v>
      </c>
      <c r="AI200" s="3">
        <v>53</v>
      </c>
      <c r="AJ200" s="3">
        <v>65</v>
      </c>
      <c r="AK200" s="3">
        <f>SUM(AG200:AJ200)</f>
        <v>217</v>
      </c>
    </row>
    <row r="201" spans="1:37" ht="12.75" customHeight="1">
      <c r="A201" s="2" t="s">
        <v>241</v>
      </c>
      <c r="B201" s="2" t="s">
        <v>37</v>
      </c>
      <c r="C201" s="3">
        <v>0</v>
      </c>
      <c r="D201" s="3">
        <v>0</v>
      </c>
      <c r="E201" s="3">
        <v>0</v>
      </c>
      <c r="F201" s="3">
        <v>1</v>
      </c>
      <c r="G201" s="3">
        <f>SUM(C201:F201)</f>
        <v>1</v>
      </c>
      <c r="H201" s="3">
        <v>0</v>
      </c>
      <c r="I201" s="3">
        <v>3</v>
      </c>
      <c r="J201" s="3">
        <v>0</v>
      </c>
      <c r="K201" s="3">
        <v>1</v>
      </c>
      <c r="L201" s="3">
        <f>SUM(H201:K201)</f>
        <v>4</v>
      </c>
      <c r="M201" s="3">
        <v>0</v>
      </c>
      <c r="N201" s="3">
        <v>1</v>
      </c>
      <c r="O201" s="3">
        <v>2</v>
      </c>
      <c r="P201" s="3">
        <v>1</v>
      </c>
      <c r="Q201" s="3">
        <f>SUM(M201:P201)</f>
        <v>4</v>
      </c>
      <c r="R201" s="3">
        <v>0</v>
      </c>
      <c r="S201" s="3">
        <v>0</v>
      </c>
      <c r="T201" s="3">
        <v>2</v>
      </c>
      <c r="U201" s="3">
        <v>0</v>
      </c>
      <c r="V201" s="3">
        <f>SUM(R201:U201)</f>
        <v>2</v>
      </c>
      <c r="W201" s="3">
        <v>0</v>
      </c>
      <c r="X201" s="3">
        <v>0</v>
      </c>
      <c r="Y201" s="3">
        <v>3</v>
      </c>
      <c r="Z201" s="3">
        <v>0</v>
      </c>
      <c r="AA201" s="3">
        <f>SUM(W201:Z201)</f>
        <v>3</v>
      </c>
      <c r="AB201" s="3">
        <v>0</v>
      </c>
      <c r="AC201" s="3">
        <v>1</v>
      </c>
      <c r="AD201" s="3">
        <v>0</v>
      </c>
      <c r="AE201" s="3">
        <v>0</v>
      </c>
      <c r="AF201" s="3">
        <f>SUM(AB201:AE201)</f>
        <v>1</v>
      </c>
      <c r="AG201" s="3">
        <v>3</v>
      </c>
      <c r="AH201" s="3">
        <v>2</v>
      </c>
      <c r="AI201" s="3">
        <v>1</v>
      </c>
      <c r="AJ201" s="3">
        <v>0</v>
      </c>
      <c r="AK201" s="3">
        <f>SUM(AG201:AJ201)</f>
        <v>6</v>
      </c>
    </row>
    <row r="202" spans="1:37" ht="12.75" customHeight="1">
      <c r="A202" s="2" t="s">
        <v>242</v>
      </c>
      <c r="B202" s="2" t="s">
        <v>39</v>
      </c>
      <c r="C202" s="3">
        <v>14</v>
      </c>
      <c r="D202" s="3">
        <v>6</v>
      </c>
      <c r="E202" s="3">
        <v>7</v>
      </c>
      <c r="F202" s="3">
        <v>11</v>
      </c>
      <c r="G202" s="3">
        <f>SUM(C202:F202)</f>
        <v>38</v>
      </c>
      <c r="H202" s="3">
        <v>12</v>
      </c>
      <c r="I202" s="3">
        <v>7</v>
      </c>
      <c r="J202" s="3">
        <v>9</v>
      </c>
      <c r="K202" s="3">
        <v>10</v>
      </c>
      <c r="L202" s="3">
        <f>SUM(H202:K202)</f>
        <v>38</v>
      </c>
      <c r="M202" s="3">
        <v>18</v>
      </c>
      <c r="N202" s="3">
        <v>6</v>
      </c>
      <c r="O202" s="3">
        <v>8</v>
      </c>
      <c r="P202" s="3">
        <v>12</v>
      </c>
      <c r="Q202" s="3">
        <f>SUM(M202:P202)</f>
        <v>44</v>
      </c>
      <c r="R202" s="3">
        <v>9</v>
      </c>
      <c r="S202" s="3">
        <v>7</v>
      </c>
      <c r="T202" s="3">
        <v>5</v>
      </c>
      <c r="U202" s="3">
        <v>10</v>
      </c>
      <c r="V202" s="3">
        <f>SUM(R202:U202)</f>
        <v>31</v>
      </c>
      <c r="W202" s="3">
        <v>12</v>
      </c>
      <c r="X202" s="3">
        <v>10</v>
      </c>
      <c r="Y202" s="3">
        <v>9</v>
      </c>
      <c r="Z202" s="3">
        <v>12</v>
      </c>
      <c r="AA202" s="3">
        <f>SUM(W202:Z202)</f>
        <v>43</v>
      </c>
      <c r="AB202" s="3">
        <v>4</v>
      </c>
      <c r="AC202" s="3">
        <v>3</v>
      </c>
      <c r="AD202" s="3">
        <v>6</v>
      </c>
      <c r="AE202" s="3">
        <v>13</v>
      </c>
      <c r="AF202" s="3">
        <f>SUM(AB202:AE202)</f>
        <v>26</v>
      </c>
      <c r="AG202" s="3">
        <v>5</v>
      </c>
      <c r="AH202" s="3">
        <v>7</v>
      </c>
      <c r="AI202" s="3">
        <v>9</v>
      </c>
      <c r="AJ202" s="3">
        <v>9</v>
      </c>
      <c r="AK202" s="3">
        <f>SUM(AG202:AJ202)</f>
        <v>30</v>
      </c>
    </row>
    <row r="203" spans="1:37" ht="12.75" customHeight="1">
      <c r="A203" s="2" t="s">
        <v>243</v>
      </c>
      <c r="B203" s="2" t="s">
        <v>41</v>
      </c>
      <c r="C203" s="3">
        <v>177</v>
      </c>
      <c r="D203" s="3">
        <v>135</v>
      </c>
      <c r="E203" s="3">
        <v>209</v>
      </c>
      <c r="F203" s="3">
        <v>140</v>
      </c>
      <c r="G203" s="3">
        <f>SUM(C203:F203)</f>
        <v>661</v>
      </c>
      <c r="H203" s="3">
        <v>181</v>
      </c>
      <c r="I203" s="3">
        <v>164</v>
      </c>
      <c r="J203" s="3">
        <v>164</v>
      </c>
      <c r="K203" s="3">
        <v>227</v>
      </c>
      <c r="L203" s="3">
        <f>SUM(H203:K203)</f>
        <v>736</v>
      </c>
      <c r="M203" s="3">
        <v>200</v>
      </c>
      <c r="N203" s="3">
        <v>221</v>
      </c>
      <c r="O203" s="3">
        <v>230</v>
      </c>
      <c r="P203" s="3">
        <v>325</v>
      </c>
      <c r="Q203" s="3">
        <f>SUM(M203:P203)</f>
        <v>976</v>
      </c>
      <c r="R203" s="3">
        <v>285</v>
      </c>
      <c r="S203" s="3">
        <v>180</v>
      </c>
      <c r="T203" s="3">
        <v>261</v>
      </c>
      <c r="U203" s="3">
        <v>224</v>
      </c>
      <c r="V203" s="3">
        <f>SUM(R203:U203)</f>
        <v>950</v>
      </c>
      <c r="W203" s="3">
        <v>259</v>
      </c>
      <c r="X203" s="3">
        <v>224</v>
      </c>
      <c r="Y203" s="3">
        <v>262</v>
      </c>
      <c r="Z203" s="3">
        <v>295</v>
      </c>
      <c r="AA203" s="3">
        <f>SUM(W203:Z203)</f>
        <v>1040</v>
      </c>
      <c r="AB203" s="3">
        <v>236</v>
      </c>
      <c r="AC203" s="3">
        <v>242</v>
      </c>
      <c r="AD203" s="3">
        <v>291</v>
      </c>
      <c r="AE203" s="3">
        <v>316</v>
      </c>
      <c r="AF203" s="3">
        <f>SUM(AB203:AE203)</f>
        <v>1085</v>
      </c>
      <c r="AG203" s="3">
        <v>274</v>
      </c>
      <c r="AH203" s="3">
        <v>257</v>
      </c>
      <c r="AI203" s="3">
        <v>225</v>
      </c>
      <c r="AJ203" s="3">
        <v>219</v>
      </c>
      <c r="AK203" s="3">
        <f>SUM(AG203:AJ203)</f>
        <v>975</v>
      </c>
    </row>
    <row r="204" spans="1:37" ht="12.75" customHeight="1">
      <c r="A204" s="2" t="s">
        <v>244</v>
      </c>
      <c r="B204" s="2" t="s">
        <v>43</v>
      </c>
      <c r="C204" s="3">
        <v>454</v>
      </c>
      <c r="D204" s="3">
        <v>495</v>
      </c>
      <c r="E204" s="3">
        <v>467</v>
      </c>
      <c r="F204" s="3">
        <v>433</v>
      </c>
      <c r="G204" s="3">
        <f>SUM(C204:F204)</f>
        <v>1849</v>
      </c>
      <c r="H204" s="3">
        <v>466</v>
      </c>
      <c r="I204" s="3">
        <v>462</v>
      </c>
      <c r="J204" s="3">
        <v>474</v>
      </c>
      <c r="K204" s="3">
        <v>447</v>
      </c>
      <c r="L204" s="3">
        <f>SUM(H204:K204)</f>
        <v>1849</v>
      </c>
      <c r="M204" s="3">
        <v>431</v>
      </c>
      <c r="N204" s="3">
        <v>438</v>
      </c>
      <c r="O204" s="3">
        <v>476</v>
      </c>
      <c r="P204" s="3">
        <v>368</v>
      </c>
      <c r="Q204" s="3">
        <f>SUM(M204:P204)</f>
        <v>1713</v>
      </c>
      <c r="R204" s="3">
        <v>398</v>
      </c>
      <c r="S204" s="3">
        <v>436</v>
      </c>
      <c r="T204" s="3">
        <v>413</v>
      </c>
      <c r="U204" s="3">
        <v>441</v>
      </c>
      <c r="V204" s="3">
        <f>SUM(R204:U204)</f>
        <v>1688</v>
      </c>
      <c r="W204" s="3">
        <v>513</v>
      </c>
      <c r="X204" s="3">
        <v>516</v>
      </c>
      <c r="Y204" s="3">
        <v>551</v>
      </c>
      <c r="Z204" s="3">
        <v>560</v>
      </c>
      <c r="AA204" s="3">
        <f>SUM(W204:Z204)</f>
        <v>2140</v>
      </c>
      <c r="AB204" s="3">
        <v>489</v>
      </c>
      <c r="AC204" s="3">
        <v>457</v>
      </c>
      <c r="AD204" s="3">
        <v>572</v>
      </c>
      <c r="AE204" s="3">
        <v>530</v>
      </c>
      <c r="AF204" s="3">
        <f>SUM(AB204:AE204)</f>
        <v>2048</v>
      </c>
      <c r="AG204" s="3">
        <v>553</v>
      </c>
      <c r="AH204" s="3">
        <v>574</v>
      </c>
      <c r="AI204" s="3">
        <v>516</v>
      </c>
      <c r="AJ204" s="3">
        <v>492</v>
      </c>
      <c r="AK204" s="3">
        <f>SUM(AG204:AJ204)</f>
        <v>2135</v>
      </c>
    </row>
    <row r="205" spans="1:37" ht="12.75" customHeight="1">
      <c r="A205" s="2" t="s">
        <v>245</v>
      </c>
      <c r="B205" s="2" t="s">
        <v>45</v>
      </c>
      <c r="C205" s="3">
        <v>44</v>
      </c>
      <c r="D205" s="3">
        <v>41</v>
      </c>
      <c r="E205" s="3">
        <v>30</v>
      </c>
      <c r="F205" s="3">
        <v>36</v>
      </c>
      <c r="G205" s="3">
        <f>SUM(C205:F205)</f>
        <v>151</v>
      </c>
      <c r="H205" s="3">
        <v>31</v>
      </c>
      <c r="I205" s="3">
        <v>35</v>
      </c>
      <c r="J205" s="3">
        <v>29</v>
      </c>
      <c r="K205" s="3">
        <v>30</v>
      </c>
      <c r="L205" s="3">
        <f>SUM(H205:K205)</f>
        <v>125</v>
      </c>
      <c r="M205" s="3">
        <v>52</v>
      </c>
      <c r="N205" s="3">
        <v>29</v>
      </c>
      <c r="O205" s="3">
        <v>33</v>
      </c>
      <c r="P205" s="3">
        <v>37</v>
      </c>
      <c r="Q205" s="3">
        <f>SUM(M205:P205)</f>
        <v>151</v>
      </c>
      <c r="R205" s="3">
        <v>21</v>
      </c>
      <c r="S205" s="3">
        <v>35</v>
      </c>
      <c r="T205" s="3">
        <v>32</v>
      </c>
      <c r="U205" s="3">
        <v>28</v>
      </c>
      <c r="V205" s="3">
        <f>SUM(R205:U205)</f>
        <v>116</v>
      </c>
      <c r="W205" s="3">
        <v>34</v>
      </c>
      <c r="X205" s="3">
        <v>39</v>
      </c>
      <c r="Y205" s="3">
        <v>32</v>
      </c>
      <c r="Z205" s="3">
        <v>32</v>
      </c>
      <c r="AA205" s="3">
        <f>SUM(W205:Z205)</f>
        <v>137</v>
      </c>
      <c r="AB205" s="3">
        <v>28</v>
      </c>
      <c r="AC205" s="3">
        <v>33</v>
      </c>
      <c r="AD205" s="3">
        <v>33</v>
      </c>
      <c r="AE205" s="3">
        <v>33</v>
      </c>
      <c r="AF205" s="3">
        <f>SUM(AB205:AE205)</f>
        <v>127</v>
      </c>
      <c r="AG205" s="3">
        <v>36</v>
      </c>
      <c r="AH205" s="3">
        <v>36</v>
      </c>
      <c r="AI205" s="3">
        <v>32</v>
      </c>
      <c r="AJ205" s="3">
        <v>24</v>
      </c>
      <c r="AK205" s="3">
        <f>SUM(AG205:AJ205)</f>
        <v>128</v>
      </c>
    </row>
    <row r="206" spans="1:37" ht="12.75" customHeight="1">
      <c r="A206" s="2" t="s">
        <v>246</v>
      </c>
      <c r="B206" s="2" t="s">
        <v>47</v>
      </c>
      <c r="C206" s="3">
        <v>155</v>
      </c>
      <c r="D206" s="3">
        <v>108</v>
      </c>
      <c r="E206" s="3">
        <v>274</v>
      </c>
      <c r="F206" s="3">
        <v>99</v>
      </c>
      <c r="G206" s="3">
        <f>SUM(C206:F206)</f>
        <v>636</v>
      </c>
      <c r="H206" s="3">
        <v>100</v>
      </c>
      <c r="I206" s="3">
        <v>111</v>
      </c>
      <c r="J206" s="3">
        <v>284</v>
      </c>
      <c r="K206" s="3">
        <v>109</v>
      </c>
      <c r="L206" s="3">
        <f>SUM(H206:K206)</f>
        <v>604</v>
      </c>
      <c r="M206" s="3">
        <v>76</v>
      </c>
      <c r="N206" s="3">
        <v>104</v>
      </c>
      <c r="O206" s="3">
        <v>281</v>
      </c>
      <c r="P206" s="3">
        <v>91</v>
      </c>
      <c r="Q206" s="3">
        <f>SUM(M206:P206)</f>
        <v>552</v>
      </c>
      <c r="R206" s="3">
        <v>84</v>
      </c>
      <c r="S206" s="3">
        <v>106</v>
      </c>
      <c r="T206" s="3">
        <v>271</v>
      </c>
      <c r="U206" s="3">
        <v>78</v>
      </c>
      <c r="V206" s="3">
        <f>SUM(R206:U206)</f>
        <v>539</v>
      </c>
      <c r="W206" s="3">
        <v>85</v>
      </c>
      <c r="X206" s="3">
        <v>96</v>
      </c>
      <c r="Y206" s="3">
        <v>328</v>
      </c>
      <c r="Z206" s="3">
        <v>101</v>
      </c>
      <c r="AA206" s="3">
        <f>SUM(W206:Z206)</f>
        <v>610</v>
      </c>
      <c r="AB206" s="3">
        <v>82</v>
      </c>
      <c r="AC206" s="3">
        <v>114</v>
      </c>
      <c r="AD206" s="3">
        <v>399</v>
      </c>
      <c r="AE206" s="3">
        <v>68</v>
      </c>
      <c r="AF206" s="3">
        <f>SUM(AB206:AE206)</f>
        <v>663</v>
      </c>
      <c r="AG206" s="3">
        <v>64</v>
      </c>
      <c r="AH206" s="3">
        <v>101</v>
      </c>
      <c r="AI206" s="3">
        <v>290</v>
      </c>
      <c r="AJ206" s="3">
        <v>96</v>
      </c>
      <c r="AK206" s="3">
        <f>SUM(AG206:AJ206)</f>
        <v>551</v>
      </c>
    </row>
    <row r="207" spans="1:37" ht="12.75" customHeight="1">
      <c r="A207" s="2" t="s">
        <v>247</v>
      </c>
      <c r="B207" s="2" t="s">
        <v>49</v>
      </c>
      <c r="C207" s="3">
        <v>23</v>
      </c>
      <c r="D207" s="3">
        <v>27</v>
      </c>
      <c r="E207" s="3">
        <v>25</v>
      </c>
      <c r="F207" s="3">
        <v>43</v>
      </c>
      <c r="G207" s="3">
        <f>SUM(C207:F207)</f>
        <v>118</v>
      </c>
      <c r="H207" s="3">
        <v>20</v>
      </c>
      <c r="I207" s="3">
        <v>30</v>
      </c>
      <c r="J207" s="3">
        <v>19</v>
      </c>
      <c r="K207" s="3">
        <v>40</v>
      </c>
      <c r="L207" s="3">
        <f>SUM(H207:K207)</f>
        <v>109</v>
      </c>
      <c r="M207" s="3">
        <v>11</v>
      </c>
      <c r="N207" s="3">
        <v>18</v>
      </c>
      <c r="O207" s="3">
        <v>19</v>
      </c>
      <c r="P207" s="3">
        <v>32</v>
      </c>
      <c r="Q207" s="3">
        <f>SUM(M207:P207)</f>
        <v>80</v>
      </c>
      <c r="R207" s="3">
        <v>18</v>
      </c>
      <c r="S207" s="3">
        <v>21</v>
      </c>
      <c r="T207" s="3">
        <v>24</v>
      </c>
      <c r="U207" s="3">
        <v>25</v>
      </c>
      <c r="V207" s="3">
        <f>SUM(R207:U207)</f>
        <v>88</v>
      </c>
      <c r="W207" s="3">
        <v>20</v>
      </c>
      <c r="X207" s="3">
        <v>25</v>
      </c>
      <c r="Y207" s="3">
        <v>22</v>
      </c>
      <c r="Z207" s="3">
        <v>20</v>
      </c>
      <c r="AA207" s="3">
        <f>SUM(W207:Z207)</f>
        <v>87</v>
      </c>
      <c r="AB207" s="3">
        <v>10</v>
      </c>
      <c r="AC207" s="3">
        <v>13</v>
      </c>
      <c r="AD207" s="3">
        <v>21</v>
      </c>
      <c r="AE207" s="3">
        <v>12</v>
      </c>
      <c r="AF207" s="3">
        <f>SUM(AB207:AE207)</f>
        <v>56</v>
      </c>
      <c r="AG207" s="3">
        <v>17</v>
      </c>
      <c r="AH207" s="3">
        <v>12</v>
      </c>
      <c r="AI207" s="3">
        <v>21</v>
      </c>
      <c r="AJ207" s="3">
        <v>21</v>
      </c>
      <c r="AK207" s="3">
        <f>SUM(AG207:AJ207)</f>
        <v>71</v>
      </c>
    </row>
    <row r="208" spans="1:37" ht="12.75" customHeight="1">
      <c r="A208" s="2" t="s">
        <v>248</v>
      </c>
      <c r="B208" s="2" t="s">
        <v>51</v>
      </c>
      <c r="C208" s="3">
        <v>287</v>
      </c>
      <c r="D208" s="3">
        <v>273</v>
      </c>
      <c r="E208" s="3">
        <v>278</v>
      </c>
      <c r="F208" s="3">
        <v>272</v>
      </c>
      <c r="G208" s="3">
        <f>SUM(C208:F208)</f>
        <v>1110</v>
      </c>
      <c r="H208" s="3">
        <v>226</v>
      </c>
      <c r="I208" s="3">
        <v>262</v>
      </c>
      <c r="J208" s="3">
        <v>248</v>
      </c>
      <c r="K208" s="3">
        <v>251</v>
      </c>
      <c r="L208" s="3">
        <f>SUM(H208:K208)</f>
        <v>987</v>
      </c>
      <c r="M208" s="3">
        <v>236</v>
      </c>
      <c r="N208" s="3">
        <v>232</v>
      </c>
      <c r="O208" s="3">
        <v>230</v>
      </c>
      <c r="P208" s="3">
        <v>248</v>
      </c>
      <c r="Q208" s="3">
        <f>SUM(M208:P208)</f>
        <v>946</v>
      </c>
      <c r="R208" s="3">
        <v>243</v>
      </c>
      <c r="S208" s="3">
        <v>195</v>
      </c>
      <c r="T208" s="3">
        <v>218</v>
      </c>
      <c r="U208" s="3">
        <v>229</v>
      </c>
      <c r="V208" s="3">
        <f>SUM(R208:U208)</f>
        <v>885</v>
      </c>
      <c r="W208" s="3">
        <v>222</v>
      </c>
      <c r="X208" s="3">
        <v>227</v>
      </c>
      <c r="Y208" s="3">
        <v>219</v>
      </c>
      <c r="Z208" s="3">
        <v>228</v>
      </c>
      <c r="AA208" s="3">
        <f>SUM(W208:Z208)</f>
        <v>896</v>
      </c>
      <c r="AB208" s="3">
        <v>172</v>
      </c>
      <c r="AC208" s="3">
        <v>188</v>
      </c>
      <c r="AD208" s="3">
        <v>202</v>
      </c>
      <c r="AE208" s="3">
        <v>216</v>
      </c>
      <c r="AF208" s="3">
        <f>SUM(AB208:AE208)</f>
        <v>778</v>
      </c>
      <c r="AG208" s="3">
        <v>224</v>
      </c>
      <c r="AH208" s="3">
        <v>214</v>
      </c>
      <c r="AI208" s="3">
        <v>202</v>
      </c>
      <c r="AJ208" s="3">
        <v>169</v>
      </c>
      <c r="AK208" s="3">
        <f>SUM(AG208:AJ208)</f>
        <v>809</v>
      </c>
    </row>
    <row r="209" spans="1:37" ht="12.75" customHeight="1">
      <c r="A209" s="2" t="s">
        <v>249</v>
      </c>
      <c r="B209" s="2" t="s">
        <v>53</v>
      </c>
      <c r="C209" s="3">
        <v>291</v>
      </c>
      <c r="D209" s="3">
        <v>319</v>
      </c>
      <c r="E209" s="3">
        <v>353</v>
      </c>
      <c r="F209" s="3">
        <v>321</v>
      </c>
      <c r="G209" s="3">
        <f>SUM(C209:F209)</f>
        <v>1284</v>
      </c>
      <c r="H209" s="3">
        <v>300</v>
      </c>
      <c r="I209" s="3">
        <v>296</v>
      </c>
      <c r="J209" s="3">
        <v>353</v>
      </c>
      <c r="K209" s="3">
        <v>345</v>
      </c>
      <c r="L209" s="3">
        <f>SUM(H209:K209)</f>
        <v>1294</v>
      </c>
      <c r="M209" s="3">
        <v>267</v>
      </c>
      <c r="N209" s="3">
        <v>269</v>
      </c>
      <c r="O209" s="3">
        <v>265</v>
      </c>
      <c r="P209" s="3">
        <v>274</v>
      </c>
      <c r="Q209" s="3">
        <f>SUM(M209:P209)</f>
        <v>1075</v>
      </c>
      <c r="R209" s="3">
        <v>242</v>
      </c>
      <c r="S209" s="3">
        <v>256</v>
      </c>
      <c r="T209" s="3">
        <v>229</v>
      </c>
      <c r="U209" s="3">
        <v>230</v>
      </c>
      <c r="V209" s="3">
        <f>SUM(R209:U209)</f>
        <v>957</v>
      </c>
      <c r="W209" s="3">
        <v>203</v>
      </c>
      <c r="X209" s="3">
        <v>175</v>
      </c>
      <c r="Y209" s="3">
        <v>212</v>
      </c>
      <c r="Z209" s="3">
        <v>247</v>
      </c>
      <c r="AA209" s="3">
        <f>SUM(W209:Z209)</f>
        <v>837</v>
      </c>
      <c r="AB209" s="3">
        <v>199</v>
      </c>
      <c r="AC209" s="3">
        <v>178</v>
      </c>
      <c r="AD209" s="3">
        <v>194</v>
      </c>
      <c r="AE209" s="3">
        <v>179</v>
      </c>
      <c r="AF209" s="3">
        <f>SUM(AB209:AE209)</f>
        <v>750</v>
      </c>
      <c r="AG209" s="3">
        <v>142</v>
      </c>
      <c r="AH209" s="3">
        <v>175</v>
      </c>
      <c r="AI209" s="3">
        <v>176</v>
      </c>
      <c r="AJ209" s="3">
        <v>153</v>
      </c>
      <c r="AK209" s="3">
        <f>SUM(AG209:AJ209)</f>
        <v>646</v>
      </c>
    </row>
    <row r="210" spans="1:37" ht="12.75" customHeight="1">
      <c r="A210" s="2" t="s">
        <v>250</v>
      </c>
      <c r="B210" s="2" t="s">
        <v>55</v>
      </c>
      <c r="C210" s="3">
        <v>58</v>
      </c>
      <c r="D210" s="3">
        <v>46</v>
      </c>
      <c r="E210" s="3">
        <v>43</v>
      </c>
      <c r="F210" s="3">
        <v>44</v>
      </c>
      <c r="G210" s="3">
        <f>SUM(C210:F210)</f>
        <v>191</v>
      </c>
      <c r="H210" s="3">
        <v>46</v>
      </c>
      <c r="I210" s="3">
        <v>42</v>
      </c>
      <c r="J210" s="3">
        <v>39</v>
      </c>
      <c r="K210" s="3">
        <v>45</v>
      </c>
      <c r="L210" s="3">
        <f>SUM(H210:K210)</f>
        <v>172</v>
      </c>
      <c r="M210" s="3">
        <v>45</v>
      </c>
      <c r="N210" s="3">
        <v>39</v>
      </c>
      <c r="O210" s="3">
        <v>31</v>
      </c>
      <c r="P210" s="3">
        <v>43</v>
      </c>
      <c r="Q210" s="3">
        <f>SUM(M210:P210)</f>
        <v>158</v>
      </c>
      <c r="R210" s="3">
        <v>56</v>
      </c>
      <c r="S210" s="3">
        <v>40</v>
      </c>
      <c r="T210" s="3">
        <v>42</v>
      </c>
      <c r="U210" s="3">
        <v>45</v>
      </c>
      <c r="V210" s="3">
        <f>SUM(R210:U210)</f>
        <v>183</v>
      </c>
      <c r="W210" s="3">
        <v>39</v>
      </c>
      <c r="X210" s="3">
        <v>40</v>
      </c>
      <c r="Y210" s="3">
        <v>35</v>
      </c>
      <c r="Z210" s="3">
        <v>37</v>
      </c>
      <c r="AA210" s="3">
        <f>SUM(W210:Z210)</f>
        <v>151</v>
      </c>
      <c r="AB210" s="3">
        <v>43</v>
      </c>
      <c r="AC210" s="3">
        <v>59</v>
      </c>
      <c r="AD210" s="3">
        <v>27</v>
      </c>
      <c r="AE210" s="3">
        <v>51</v>
      </c>
      <c r="AF210" s="3">
        <f>SUM(AB210:AE210)</f>
        <v>180</v>
      </c>
      <c r="AG210" s="3">
        <v>59</v>
      </c>
      <c r="AH210" s="3">
        <v>49</v>
      </c>
      <c r="AI210" s="3">
        <v>58</v>
      </c>
      <c r="AJ210" s="3">
        <v>50</v>
      </c>
      <c r="AK210" s="3">
        <f>SUM(AG210:AJ210)</f>
        <v>216</v>
      </c>
    </row>
    <row r="211" spans="1:37" ht="12.75" customHeight="1">
      <c r="A211" s="2" t="s">
        <v>251</v>
      </c>
      <c r="B211" s="2"/>
      <c r="C211" s="3">
        <v>1767</v>
      </c>
      <c r="D211" s="3">
        <v>1690</v>
      </c>
      <c r="E211" s="3">
        <v>1928</v>
      </c>
      <c r="F211" s="3">
        <v>1648</v>
      </c>
      <c r="G211" s="3">
        <f>SUM(C211:F211)</f>
        <v>7033</v>
      </c>
      <c r="H211" s="3">
        <v>1576</v>
      </c>
      <c r="I211" s="3">
        <v>1662</v>
      </c>
      <c r="J211" s="3">
        <v>1880</v>
      </c>
      <c r="K211" s="3">
        <v>1702</v>
      </c>
      <c r="L211" s="3">
        <f>SUM(H211:K211)</f>
        <v>6820</v>
      </c>
      <c r="M211" s="3">
        <v>1548</v>
      </c>
      <c r="N211" s="3">
        <v>1568</v>
      </c>
      <c r="O211" s="3">
        <v>1777</v>
      </c>
      <c r="P211" s="3">
        <v>1643</v>
      </c>
      <c r="Q211" s="3">
        <f>SUM(M211:P211)</f>
        <v>6536</v>
      </c>
      <c r="R211" s="3">
        <v>1582</v>
      </c>
      <c r="S211" s="3">
        <v>1501</v>
      </c>
      <c r="T211" s="3">
        <v>1718</v>
      </c>
      <c r="U211" s="3">
        <v>1510</v>
      </c>
      <c r="V211" s="3">
        <f>SUM(R211:U211)</f>
        <v>6311</v>
      </c>
      <c r="W211" s="3">
        <v>1598</v>
      </c>
      <c r="X211" s="3">
        <v>1553</v>
      </c>
      <c r="Y211" s="3">
        <v>1832</v>
      </c>
      <c r="Z211" s="3">
        <v>1714</v>
      </c>
      <c r="AA211" s="3">
        <f>SUM(W211:Z211)</f>
        <v>6697</v>
      </c>
      <c r="AB211" s="3">
        <v>1448</v>
      </c>
      <c r="AC211" s="3">
        <v>1492</v>
      </c>
      <c r="AD211" s="3">
        <v>1934</v>
      </c>
      <c r="AE211" s="3">
        <v>1602</v>
      </c>
      <c r="AF211" s="3">
        <f>SUM(AB211:AE211)</f>
        <v>6476</v>
      </c>
      <c r="AG211" s="3">
        <v>1566</v>
      </c>
      <c r="AH211" s="3">
        <v>1652</v>
      </c>
      <c r="AI211" s="3">
        <v>1783</v>
      </c>
      <c r="AJ211" s="3">
        <v>1451</v>
      </c>
      <c r="AK211" s="3">
        <f>SUM(AG211:AJ211)</f>
        <v>6452</v>
      </c>
    </row>
    <row r="212" spans="1:37" ht="12.75" customHeight="1">
      <c r="A212" s="2" t="s">
        <v>252</v>
      </c>
      <c r="B212" s="2" t="s">
        <v>29</v>
      </c>
      <c r="C212" s="3">
        <v>2</v>
      </c>
      <c r="D212" s="3">
        <v>1</v>
      </c>
      <c r="E212" s="3">
        <v>0</v>
      </c>
      <c r="F212" s="3">
        <v>0</v>
      </c>
      <c r="G212" s="3">
        <f>SUM(C212:F212)</f>
        <v>3</v>
      </c>
      <c r="H212" s="3">
        <v>1</v>
      </c>
      <c r="I212" s="3">
        <v>0</v>
      </c>
      <c r="J212" s="3">
        <v>0</v>
      </c>
      <c r="K212" s="3">
        <v>0</v>
      </c>
      <c r="L212" s="3">
        <f>SUM(H212:K212)</f>
        <v>1</v>
      </c>
      <c r="M212" s="3">
        <v>1</v>
      </c>
      <c r="N212" s="3">
        <v>0</v>
      </c>
      <c r="O212" s="3">
        <v>0</v>
      </c>
      <c r="P212" s="3">
        <v>0</v>
      </c>
      <c r="Q212" s="3">
        <f>SUM(M212:P212)</f>
        <v>1</v>
      </c>
      <c r="R212" s="3">
        <v>1</v>
      </c>
      <c r="S212" s="3">
        <v>0</v>
      </c>
      <c r="T212" s="3">
        <v>0</v>
      </c>
      <c r="U212" s="3">
        <v>0</v>
      </c>
      <c r="V212" s="3">
        <f>SUM(R212:U212)</f>
        <v>1</v>
      </c>
      <c r="W212" s="3">
        <v>1</v>
      </c>
      <c r="X212" s="3">
        <v>0</v>
      </c>
      <c r="Y212" s="3">
        <v>2</v>
      </c>
      <c r="Z212" s="3">
        <v>1</v>
      </c>
      <c r="AA212" s="3">
        <f>SUM(W212:Z212)</f>
        <v>4</v>
      </c>
      <c r="AB212" s="3">
        <v>0</v>
      </c>
      <c r="AC212" s="3">
        <v>3</v>
      </c>
      <c r="AD212" s="3">
        <v>1</v>
      </c>
      <c r="AE212" s="3">
        <v>0</v>
      </c>
      <c r="AF212" s="3">
        <f>SUM(AB212:AE212)</f>
        <v>4</v>
      </c>
      <c r="AG212" s="3">
        <v>0</v>
      </c>
      <c r="AH212" s="3">
        <v>2</v>
      </c>
      <c r="AI212" s="3">
        <v>0</v>
      </c>
      <c r="AJ212" s="3">
        <v>2</v>
      </c>
      <c r="AK212" s="3">
        <f>SUM(AG212:AJ212)</f>
        <v>4</v>
      </c>
    </row>
    <row r="213" spans="1:37" ht="12.75" customHeight="1">
      <c r="A213" s="2" t="s">
        <v>253</v>
      </c>
      <c r="B213" s="2" t="s">
        <v>31</v>
      </c>
      <c r="C213" s="3">
        <v>31</v>
      </c>
      <c r="D213" s="3">
        <v>7</v>
      </c>
      <c r="E213" s="3">
        <v>11</v>
      </c>
      <c r="F213" s="3">
        <v>8</v>
      </c>
      <c r="G213" s="3">
        <f>SUM(C213:F213)</f>
        <v>57</v>
      </c>
      <c r="H213" s="3">
        <v>12</v>
      </c>
      <c r="I213" s="3">
        <v>16</v>
      </c>
      <c r="J213" s="3">
        <v>16</v>
      </c>
      <c r="K213" s="3">
        <v>9</v>
      </c>
      <c r="L213" s="3">
        <f>SUM(H213:K213)</f>
        <v>53</v>
      </c>
      <c r="M213" s="3">
        <v>25</v>
      </c>
      <c r="N213" s="3">
        <v>24</v>
      </c>
      <c r="O213" s="3">
        <v>10</v>
      </c>
      <c r="P213" s="3">
        <v>14</v>
      </c>
      <c r="Q213" s="3">
        <f>SUM(M213:P213)</f>
        <v>73</v>
      </c>
      <c r="R213" s="3">
        <v>26</v>
      </c>
      <c r="S213" s="3">
        <v>10</v>
      </c>
      <c r="T213" s="3">
        <v>10</v>
      </c>
      <c r="U213" s="3">
        <v>12</v>
      </c>
      <c r="V213" s="3">
        <f>SUM(R213:U213)</f>
        <v>58</v>
      </c>
      <c r="W213" s="3">
        <v>15</v>
      </c>
      <c r="X213" s="3">
        <v>16</v>
      </c>
      <c r="Y213" s="3">
        <v>10</v>
      </c>
      <c r="Z213" s="3">
        <v>13</v>
      </c>
      <c r="AA213" s="3">
        <f>SUM(W213:Z213)</f>
        <v>54</v>
      </c>
      <c r="AB213" s="3">
        <v>22</v>
      </c>
      <c r="AC213" s="3">
        <v>26</v>
      </c>
      <c r="AD213" s="3">
        <v>12</v>
      </c>
      <c r="AE213" s="3">
        <v>15</v>
      </c>
      <c r="AF213" s="3">
        <f>SUM(AB213:AE213)</f>
        <v>75</v>
      </c>
      <c r="AG213" s="3">
        <v>31</v>
      </c>
      <c r="AH213" s="3">
        <v>17</v>
      </c>
      <c r="AI213" s="3">
        <v>7</v>
      </c>
      <c r="AJ213" s="3">
        <v>15</v>
      </c>
      <c r="AK213" s="3">
        <f>SUM(AG213:AJ213)</f>
        <v>70</v>
      </c>
    </row>
    <row r="214" spans="1:37" ht="12.75" customHeight="1">
      <c r="A214" s="2" t="s">
        <v>254</v>
      </c>
      <c r="B214" s="2" t="s">
        <v>33</v>
      </c>
      <c r="C214" s="3">
        <v>121</v>
      </c>
      <c r="D214" s="3">
        <v>132</v>
      </c>
      <c r="E214" s="3">
        <v>137</v>
      </c>
      <c r="F214" s="3">
        <v>127</v>
      </c>
      <c r="G214" s="3">
        <f>SUM(C214:F214)</f>
        <v>517</v>
      </c>
      <c r="H214" s="3">
        <v>133</v>
      </c>
      <c r="I214" s="3">
        <v>132</v>
      </c>
      <c r="J214" s="3">
        <v>130</v>
      </c>
      <c r="K214" s="3">
        <v>119</v>
      </c>
      <c r="L214" s="3">
        <f>SUM(H214:K214)</f>
        <v>514</v>
      </c>
      <c r="M214" s="3">
        <v>118</v>
      </c>
      <c r="N214" s="3">
        <v>122</v>
      </c>
      <c r="O214" s="3">
        <v>107</v>
      </c>
      <c r="P214" s="3">
        <v>86</v>
      </c>
      <c r="Q214" s="3">
        <f>SUM(M214:P214)</f>
        <v>433</v>
      </c>
      <c r="R214" s="3">
        <v>131</v>
      </c>
      <c r="S214" s="3">
        <v>94</v>
      </c>
      <c r="T214" s="3">
        <v>102</v>
      </c>
      <c r="U214" s="3">
        <v>113</v>
      </c>
      <c r="V214" s="3">
        <f>SUM(R214:U214)</f>
        <v>440</v>
      </c>
      <c r="W214" s="3">
        <v>101</v>
      </c>
      <c r="X214" s="3">
        <v>110</v>
      </c>
      <c r="Y214" s="3">
        <v>118</v>
      </c>
      <c r="Z214" s="3">
        <v>83</v>
      </c>
      <c r="AA214" s="3">
        <f>SUM(W214:Z214)</f>
        <v>412</v>
      </c>
      <c r="AB214" s="3">
        <v>79</v>
      </c>
      <c r="AC214" s="3">
        <v>108</v>
      </c>
      <c r="AD214" s="3">
        <v>117</v>
      </c>
      <c r="AE214" s="3">
        <v>110</v>
      </c>
      <c r="AF214" s="3">
        <f>SUM(AB214:AE214)</f>
        <v>414</v>
      </c>
      <c r="AG214" s="3">
        <v>127</v>
      </c>
      <c r="AH214" s="3">
        <v>117</v>
      </c>
      <c r="AI214" s="3">
        <v>131</v>
      </c>
      <c r="AJ214" s="3">
        <v>119</v>
      </c>
      <c r="AK214" s="3">
        <f>SUM(AG214:AJ214)</f>
        <v>494</v>
      </c>
    </row>
    <row r="215" spans="1:37" ht="12.75" customHeight="1">
      <c r="A215" s="2" t="s">
        <v>255</v>
      </c>
      <c r="B215" s="2" t="s">
        <v>35</v>
      </c>
      <c r="C215" s="3">
        <v>155</v>
      </c>
      <c r="D215" s="3">
        <v>153</v>
      </c>
      <c r="E215" s="3">
        <v>127</v>
      </c>
      <c r="F215" s="3">
        <v>137</v>
      </c>
      <c r="G215" s="3">
        <f>SUM(C215:F215)</f>
        <v>572</v>
      </c>
      <c r="H215" s="3">
        <v>104</v>
      </c>
      <c r="I215" s="3">
        <v>115</v>
      </c>
      <c r="J215" s="3">
        <v>97</v>
      </c>
      <c r="K215" s="3">
        <v>104</v>
      </c>
      <c r="L215" s="3">
        <f>SUM(H215:K215)</f>
        <v>420</v>
      </c>
      <c r="M215" s="3">
        <v>95</v>
      </c>
      <c r="N215" s="3">
        <v>78</v>
      </c>
      <c r="O215" s="3">
        <v>95</v>
      </c>
      <c r="P215" s="3">
        <v>73</v>
      </c>
      <c r="Q215" s="3">
        <f>SUM(M215:P215)</f>
        <v>341</v>
      </c>
      <c r="R215" s="3">
        <v>67</v>
      </c>
      <c r="S215" s="3">
        <v>64</v>
      </c>
      <c r="T215" s="3">
        <v>75</v>
      </c>
      <c r="U215" s="3">
        <v>72</v>
      </c>
      <c r="V215" s="3">
        <f>SUM(R215:U215)</f>
        <v>278</v>
      </c>
      <c r="W215" s="3">
        <v>63</v>
      </c>
      <c r="X215" s="3">
        <v>70</v>
      </c>
      <c r="Y215" s="3">
        <v>76</v>
      </c>
      <c r="Z215" s="3">
        <v>68</v>
      </c>
      <c r="AA215" s="3">
        <f>SUM(W215:Z215)</f>
        <v>277</v>
      </c>
      <c r="AB215" s="3">
        <v>67</v>
      </c>
      <c r="AC215" s="3">
        <v>50</v>
      </c>
      <c r="AD215" s="3">
        <v>62</v>
      </c>
      <c r="AE215" s="3">
        <v>52</v>
      </c>
      <c r="AF215" s="3">
        <f>SUM(AB215:AE215)</f>
        <v>231</v>
      </c>
      <c r="AG215" s="3">
        <v>44</v>
      </c>
      <c r="AH215" s="3">
        <v>58</v>
      </c>
      <c r="AI215" s="3">
        <v>78</v>
      </c>
      <c r="AJ215" s="3">
        <v>64</v>
      </c>
      <c r="AK215" s="3">
        <f>SUM(AG215:AJ215)</f>
        <v>244</v>
      </c>
    </row>
    <row r="216" spans="1:37" ht="12.75" customHeight="1">
      <c r="A216" s="2" t="s">
        <v>256</v>
      </c>
      <c r="B216" s="2" t="s">
        <v>37</v>
      </c>
      <c r="C216" s="3">
        <v>1</v>
      </c>
      <c r="D216" s="3">
        <v>0</v>
      </c>
      <c r="E216" s="3">
        <v>1</v>
      </c>
      <c r="F216" s="3">
        <v>0</v>
      </c>
      <c r="G216" s="3">
        <f>SUM(C216:F216)</f>
        <v>2</v>
      </c>
      <c r="H216" s="3">
        <v>0</v>
      </c>
      <c r="I216" s="3">
        <v>0</v>
      </c>
      <c r="J216" s="3">
        <v>2</v>
      </c>
      <c r="K216" s="3">
        <v>2</v>
      </c>
      <c r="L216" s="3">
        <f>SUM(H216:K216)</f>
        <v>4</v>
      </c>
      <c r="M216" s="3">
        <v>0</v>
      </c>
      <c r="N216" s="3">
        <v>0</v>
      </c>
      <c r="O216" s="3">
        <v>1</v>
      </c>
      <c r="P216" s="3">
        <v>1</v>
      </c>
      <c r="Q216" s="3">
        <f>SUM(M216:P216)</f>
        <v>2</v>
      </c>
      <c r="R216" s="3">
        <v>0</v>
      </c>
      <c r="S216" s="3">
        <v>2</v>
      </c>
      <c r="T216" s="3">
        <v>0</v>
      </c>
      <c r="U216" s="3">
        <v>0</v>
      </c>
      <c r="V216" s="3">
        <f>SUM(R216:U216)</f>
        <v>2</v>
      </c>
      <c r="W216" s="3">
        <v>0</v>
      </c>
      <c r="X216" s="3">
        <v>0</v>
      </c>
      <c r="Y216" s="3">
        <v>2</v>
      </c>
      <c r="Z216" s="3">
        <v>0</v>
      </c>
      <c r="AA216" s="3">
        <f>SUM(W216:Z216)</f>
        <v>2</v>
      </c>
      <c r="AB216" s="3">
        <v>0</v>
      </c>
      <c r="AC216" s="3">
        <v>1</v>
      </c>
      <c r="AD216" s="3">
        <v>1</v>
      </c>
      <c r="AE216" s="3">
        <v>1</v>
      </c>
      <c r="AF216" s="3">
        <f>SUM(AB216:AE216)</f>
        <v>3</v>
      </c>
      <c r="AG216" s="3">
        <v>0</v>
      </c>
      <c r="AH216" s="3">
        <v>0</v>
      </c>
      <c r="AI216" s="3">
        <v>1</v>
      </c>
      <c r="AJ216" s="3">
        <v>0</v>
      </c>
      <c r="AK216" s="3">
        <f>SUM(AG216:AJ216)</f>
        <v>1</v>
      </c>
    </row>
    <row r="217" spans="1:37" ht="12.75" customHeight="1">
      <c r="A217" s="2" t="s">
        <v>257</v>
      </c>
      <c r="B217" s="2" t="s">
        <v>39</v>
      </c>
      <c r="C217" s="3">
        <v>26</v>
      </c>
      <c r="D217" s="3">
        <v>19</v>
      </c>
      <c r="E217" s="3">
        <v>9</v>
      </c>
      <c r="F217" s="3">
        <v>10</v>
      </c>
      <c r="G217" s="3">
        <f>SUM(C217:F217)</f>
        <v>64</v>
      </c>
      <c r="H217" s="3">
        <v>19</v>
      </c>
      <c r="I217" s="3">
        <v>12</v>
      </c>
      <c r="J217" s="3">
        <v>16</v>
      </c>
      <c r="K217" s="3">
        <v>8</v>
      </c>
      <c r="L217" s="3">
        <f>SUM(H217:K217)</f>
        <v>55</v>
      </c>
      <c r="M217" s="3">
        <v>11</v>
      </c>
      <c r="N217" s="3">
        <v>21</v>
      </c>
      <c r="O217" s="3">
        <v>12</v>
      </c>
      <c r="P217" s="3">
        <v>18</v>
      </c>
      <c r="Q217" s="3">
        <f>SUM(M217:P217)</f>
        <v>62</v>
      </c>
      <c r="R217" s="3">
        <v>15</v>
      </c>
      <c r="S217" s="3">
        <v>15</v>
      </c>
      <c r="T217" s="3">
        <v>9</v>
      </c>
      <c r="U217" s="3">
        <v>12</v>
      </c>
      <c r="V217" s="3">
        <f>SUM(R217:U217)</f>
        <v>51</v>
      </c>
      <c r="W217" s="3">
        <v>25</v>
      </c>
      <c r="X217" s="3">
        <v>8</v>
      </c>
      <c r="Y217" s="3">
        <v>13</v>
      </c>
      <c r="Z217" s="3">
        <v>5</v>
      </c>
      <c r="AA217" s="3">
        <f>SUM(W217:Z217)</f>
        <v>51</v>
      </c>
      <c r="AB217" s="3">
        <v>18</v>
      </c>
      <c r="AC217" s="3">
        <v>10</v>
      </c>
      <c r="AD217" s="3">
        <v>13</v>
      </c>
      <c r="AE217" s="3">
        <v>13</v>
      </c>
      <c r="AF217" s="3">
        <f>SUM(AB217:AE217)</f>
        <v>54</v>
      </c>
      <c r="AG217" s="3">
        <v>20</v>
      </c>
      <c r="AH217" s="3">
        <v>15</v>
      </c>
      <c r="AI217" s="3">
        <v>6</v>
      </c>
      <c r="AJ217" s="3">
        <v>12</v>
      </c>
      <c r="AK217" s="3">
        <f>SUM(AG217:AJ217)</f>
        <v>53</v>
      </c>
    </row>
    <row r="218" spans="1:37" ht="12.75" customHeight="1">
      <c r="A218" s="2" t="s">
        <v>258</v>
      </c>
      <c r="B218" s="2" t="s">
        <v>41</v>
      </c>
      <c r="C218" s="3">
        <v>208</v>
      </c>
      <c r="D218" s="3">
        <v>227</v>
      </c>
      <c r="E218" s="3">
        <v>221</v>
      </c>
      <c r="F218" s="3">
        <v>230</v>
      </c>
      <c r="G218" s="3">
        <f>SUM(C218:F218)</f>
        <v>886</v>
      </c>
      <c r="H218" s="3">
        <v>198</v>
      </c>
      <c r="I218" s="3">
        <v>242</v>
      </c>
      <c r="J218" s="3">
        <v>186</v>
      </c>
      <c r="K218" s="3">
        <v>238</v>
      </c>
      <c r="L218" s="3">
        <f>SUM(H218:K218)</f>
        <v>864</v>
      </c>
      <c r="M218" s="3">
        <v>282</v>
      </c>
      <c r="N218" s="3">
        <v>251</v>
      </c>
      <c r="O218" s="3">
        <v>290</v>
      </c>
      <c r="P218" s="3">
        <v>399</v>
      </c>
      <c r="Q218" s="3">
        <f>SUM(M218:P218)</f>
        <v>1222</v>
      </c>
      <c r="R218" s="3">
        <v>344</v>
      </c>
      <c r="S218" s="3">
        <v>298</v>
      </c>
      <c r="T218" s="3">
        <v>331</v>
      </c>
      <c r="U218" s="3">
        <v>261</v>
      </c>
      <c r="V218" s="3">
        <f>SUM(R218:U218)</f>
        <v>1234</v>
      </c>
      <c r="W218" s="3">
        <v>230</v>
      </c>
      <c r="X218" s="3">
        <v>238</v>
      </c>
      <c r="Y218" s="3">
        <v>265</v>
      </c>
      <c r="Z218" s="3">
        <v>326</v>
      </c>
      <c r="AA218" s="3">
        <f>SUM(W218:Z218)</f>
        <v>1059</v>
      </c>
      <c r="AB218" s="3">
        <v>313</v>
      </c>
      <c r="AC218" s="3">
        <v>168</v>
      </c>
      <c r="AD218" s="3">
        <v>238</v>
      </c>
      <c r="AE218" s="3">
        <v>231</v>
      </c>
      <c r="AF218" s="3">
        <f>SUM(AB218:AE218)</f>
        <v>950</v>
      </c>
      <c r="AG218" s="3">
        <v>255</v>
      </c>
      <c r="AH218" s="3">
        <v>235</v>
      </c>
      <c r="AI218" s="3">
        <v>234</v>
      </c>
      <c r="AJ218" s="3">
        <v>153</v>
      </c>
      <c r="AK218" s="3">
        <f>SUM(AG218:AJ218)</f>
        <v>877</v>
      </c>
    </row>
    <row r="219" spans="1:37" ht="12.75" customHeight="1">
      <c r="A219" s="2" t="s">
        <v>259</v>
      </c>
      <c r="B219" s="2" t="s">
        <v>43</v>
      </c>
      <c r="C219" s="3">
        <v>630</v>
      </c>
      <c r="D219" s="3">
        <v>574</v>
      </c>
      <c r="E219" s="3">
        <v>627</v>
      </c>
      <c r="F219" s="3">
        <v>705</v>
      </c>
      <c r="G219" s="3">
        <f>SUM(C219:F219)</f>
        <v>2536</v>
      </c>
      <c r="H219" s="3">
        <v>621</v>
      </c>
      <c r="I219" s="3">
        <v>653</v>
      </c>
      <c r="J219" s="3">
        <v>627</v>
      </c>
      <c r="K219" s="3">
        <v>568</v>
      </c>
      <c r="L219" s="3">
        <f>SUM(H219:K219)</f>
        <v>2469</v>
      </c>
      <c r="M219" s="3">
        <v>688</v>
      </c>
      <c r="N219" s="3">
        <v>613</v>
      </c>
      <c r="O219" s="3">
        <v>602</v>
      </c>
      <c r="P219" s="3">
        <v>587</v>
      </c>
      <c r="Q219" s="3">
        <f>SUM(M219:P219)</f>
        <v>2490</v>
      </c>
      <c r="R219" s="3">
        <v>572</v>
      </c>
      <c r="S219" s="3">
        <v>560</v>
      </c>
      <c r="T219" s="3">
        <v>535</v>
      </c>
      <c r="U219" s="3">
        <v>548</v>
      </c>
      <c r="V219" s="3">
        <f>SUM(R219:U219)</f>
        <v>2215</v>
      </c>
      <c r="W219" s="3">
        <v>513</v>
      </c>
      <c r="X219" s="3">
        <v>534</v>
      </c>
      <c r="Y219" s="3">
        <v>617</v>
      </c>
      <c r="Z219" s="3">
        <v>592</v>
      </c>
      <c r="AA219" s="3">
        <f>SUM(W219:Z219)</f>
        <v>2256</v>
      </c>
      <c r="AB219" s="3">
        <v>625</v>
      </c>
      <c r="AC219" s="3">
        <v>569</v>
      </c>
      <c r="AD219" s="3">
        <v>682</v>
      </c>
      <c r="AE219" s="3">
        <v>564</v>
      </c>
      <c r="AF219" s="3">
        <f>SUM(AB219:AE219)</f>
        <v>2440</v>
      </c>
      <c r="AG219" s="3">
        <v>535</v>
      </c>
      <c r="AH219" s="3">
        <v>507</v>
      </c>
      <c r="AI219" s="3">
        <v>500</v>
      </c>
      <c r="AJ219" s="3">
        <v>525</v>
      </c>
      <c r="AK219" s="3">
        <f>SUM(AG219:AJ219)</f>
        <v>2067</v>
      </c>
    </row>
    <row r="220" spans="1:37" ht="12.75" customHeight="1">
      <c r="A220" s="2" t="s">
        <v>260</v>
      </c>
      <c r="B220" s="2" t="s">
        <v>45</v>
      </c>
      <c r="C220" s="3">
        <v>47</v>
      </c>
      <c r="D220" s="3">
        <v>31</v>
      </c>
      <c r="E220" s="3">
        <v>38</v>
      </c>
      <c r="F220" s="3">
        <v>31</v>
      </c>
      <c r="G220" s="3">
        <f>SUM(C220:F220)</f>
        <v>147</v>
      </c>
      <c r="H220" s="3">
        <v>43</v>
      </c>
      <c r="I220" s="3">
        <v>32</v>
      </c>
      <c r="J220" s="3">
        <v>27</v>
      </c>
      <c r="K220" s="3">
        <v>33</v>
      </c>
      <c r="L220" s="3">
        <f>SUM(H220:K220)</f>
        <v>135</v>
      </c>
      <c r="M220" s="3">
        <v>43</v>
      </c>
      <c r="N220" s="3">
        <v>32</v>
      </c>
      <c r="O220" s="3">
        <v>36</v>
      </c>
      <c r="P220" s="3">
        <v>39</v>
      </c>
      <c r="Q220" s="3">
        <f>SUM(M220:P220)</f>
        <v>150</v>
      </c>
      <c r="R220" s="3">
        <v>34</v>
      </c>
      <c r="S220" s="3">
        <v>33</v>
      </c>
      <c r="T220" s="3">
        <v>39</v>
      </c>
      <c r="U220" s="3">
        <v>42</v>
      </c>
      <c r="V220" s="3">
        <f>SUM(R220:U220)</f>
        <v>148</v>
      </c>
      <c r="W220" s="3">
        <v>30</v>
      </c>
      <c r="X220" s="3">
        <v>34</v>
      </c>
      <c r="Y220" s="3">
        <v>17</v>
      </c>
      <c r="Z220" s="3">
        <v>23</v>
      </c>
      <c r="AA220" s="3">
        <f>SUM(W220:Z220)</f>
        <v>104</v>
      </c>
      <c r="AB220" s="3">
        <v>43</v>
      </c>
      <c r="AC220" s="3">
        <v>35</v>
      </c>
      <c r="AD220" s="3">
        <v>22</v>
      </c>
      <c r="AE220" s="3">
        <v>29</v>
      </c>
      <c r="AF220" s="3">
        <f>SUM(AB220:AE220)</f>
        <v>129</v>
      </c>
      <c r="AG220" s="3">
        <v>29</v>
      </c>
      <c r="AH220" s="3">
        <v>25</v>
      </c>
      <c r="AI220" s="3">
        <v>49</v>
      </c>
      <c r="AJ220" s="3">
        <v>41</v>
      </c>
      <c r="AK220" s="3">
        <f>SUM(AG220:AJ220)</f>
        <v>144</v>
      </c>
    </row>
    <row r="221" spans="1:37" ht="12.75" customHeight="1">
      <c r="A221" s="2" t="s">
        <v>261</v>
      </c>
      <c r="B221" s="2" t="s">
        <v>47</v>
      </c>
      <c r="C221" s="3">
        <v>118</v>
      </c>
      <c r="D221" s="3">
        <v>170</v>
      </c>
      <c r="E221" s="3">
        <v>182</v>
      </c>
      <c r="F221" s="3">
        <v>85</v>
      </c>
      <c r="G221" s="3">
        <f>SUM(C221:F221)</f>
        <v>555</v>
      </c>
      <c r="H221" s="3">
        <v>85</v>
      </c>
      <c r="I221" s="3">
        <v>104</v>
      </c>
      <c r="J221" s="3">
        <v>88</v>
      </c>
      <c r="K221" s="3">
        <v>81</v>
      </c>
      <c r="L221" s="3">
        <f>SUM(H221:K221)</f>
        <v>358</v>
      </c>
      <c r="M221" s="3">
        <v>76</v>
      </c>
      <c r="N221" s="3">
        <v>69</v>
      </c>
      <c r="O221" s="3">
        <v>72</v>
      </c>
      <c r="P221" s="3">
        <v>63</v>
      </c>
      <c r="Q221" s="3">
        <f>SUM(M221:P221)</f>
        <v>280</v>
      </c>
      <c r="R221" s="3">
        <v>77</v>
      </c>
      <c r="S221" s="3">
        <v>87</v>
      </c>
      <c r="T221" s="3">
        <v>71</v>
      </c>
      <c r="U221" s="3">
        <v>64</v>
      </c>
      <c r="V221" s="3">
        <f>SUM(R221:U221)</f>
        <v>299</v>
      </c>
      <c r="W221" s="3">
        <v>54</v>
      </c>
      <c r="X221" s="3">
        <v>51</v>
      </c>
      <c r="Y221" s="3">
        <v>89</v>
      </c>
      <c r="Z221" s="3">
        <v>44</v>
      </c>
      <c r="AA221" s="3">
        <f>SUM(W221:Z221)</f>
        <v>238</v>
      </c>
      <c r="AB221" s="3">
        <v>48</v>
      </c>
      <c r="AC221" s="3">
        <v>57</v>
      </c>
      <c r="AD221" s="3">
        <v>55</v>
      </c>
      <c r="AE221" s="3">
        <v>56</v>
      </c>
      <c r="AF221" s="3">
        <f>SUM(AB221:AE221)</f>
        <v>216</v>
      </c>
      <c r="AG221" s="3">
        <v>48</v>
      </c>
      <c r="AH221" s="3">
        <v>55</v>
      </c>
      <c r="AI221" s="3">
        <v>71</v>
      </c>
      <c r="AJ221" s="3">
        <v>65</v>
      </c>
      <c r="AK221" s="3">
        <f>SUM(AG221:AJ221)</f>
        <v>239</v>
      </c>
    </row>
    <row r="222" spans="1:37" ht="12.75" customHeight="1">
      <c r="A222" s="2" t="s">
        <v>262</v>
      </c>
      <c r="B222" s="2" t="s">
        <v>49</v>
      </c>
      <c r="C222" s="3">
        <v>24</v>
      </c>
      <c r="D222" s="3">
        <v>26</v>
      </c>
      <c r="E222" s="3">
        <v>25</v>
      </c>
      <c r="F222" s="3">
        <v>28</v>
      </c>
      <c r="G222" s="3">
        <f>SUM(C222:F222)</f>
        <v>103</v>
      </c>
      <c r="H222" s="3">
        <v>15</v>
      </c>
      <c r="I222" s="3">
        <v>23</v>
      </c>
      <c r="J222" s="3">
        <v>16</v>
      </c>
      <c r="K222" s="3">
        <v>21</v>
      </c>
      <c r="L222" s="3">
        <f>SUM(H222:K222)</f>
        <v>75</v>
      </c>
      <c r="M222" s="3">
        <v>17</v>
      </c>
      <c r="N222" s="3">
        <v>19</v>
      </c>
      <c r="O222" s="3">
        <v>12</v>
      </c>
      <c r="P222" s="3">
        <v>33</v>
      </c>
      <c r="Q222" s="3">
        <f>SUM(M222:P222)</f>
        <v>81</v>
      </c>
      <c r="R222" s="3">
        <v>14</v>
      </c>
      <c r="S222" s="3">
        <v>13</v>
      </c>
      <c r="T222" s="3">
        <v>14</v>
      </c>
      <c r="U222" s="3">
        <v>20</v>
      </c>
      <c r="V222" s="3">
        <f>SUM(R222:U222)</f>
        <v>61</v>
      </c>
      <c r="W222" s="3">
        <v>12</v>
      </c>
      <c r="X222" s="3">
        <v>12</v>
      </c>
      <c r="Y222" s="3">
        <v>11</v>
      </c>
      <c r="Z222" s="3">
        <v>10</v>
      </c>
      <c r="AA222" s="3">
        <f>SUM(W222:Z222)</f>
        <v>45</v>
      </c>
      <c r="AB222" s="3">
        <v>12</v>
      </c>
      <c r="AC222" s="3">
        <v>14</v>
      </c>
      <c r="AD222" s="3">
        <v>9</v>
      </c>
      <c r="AE222" s="3">
        <v>17</v>
      </c>
      <c r="AF222" s="3">
        <f>SUM(AB222:AE222)</f>
        <v>52</v>
      </c>
      <c r="AG222" s="3">
        <v>11</v>
      </c>
      <c r="AH222" s="3">
        <v>7</v>
      </c>
      <c r="AI222" s="3">
        <v>13</v>
      </c>
      <c r="AJ222" s="3">
        <v>12</v>
      </c>
      <c r="AK222" s="3">
        <f>SUM(AG222:AJ222)</f>
        <v>43</v>
      </c>
    </row>
    <row r="223" spans="1:37" ht="12.75" customHeight="1">
      <c r="A223" s="2" t="s">
        <v>263</v>
      </c>
      <c r="B223" s="2" t="s">
        <v>51</v>
      </c>
      <c r="C223" s="3">
        <v>320</v>
      </c>
      <c r="D223" s="3">
        <v>293</v>
      </c>
      <c r="E223" s="3">
        <v>307</v>
      </c>
      <c r="F223" s="3">
        <v>237</v>
      </c>
      <c r="G223" s="3">
        <f>SUM(C223:F223)</f>
        <v>1157</v>
      </c>
      <c r="H223" s="3">
        <v>298</v>
      </c>
      <c r="I223" s="3">
        <v>262</v>
      </c>
      <c r="J223" s="3">
        <v>265</v>
      </c>
      <c r="K223" s="3">
        <v>300</v>
      </c>
      <c r="L223" s="3">
        <f>SUM(H223:K223)</f>
        <v>1125</v>
      </c>
      <c r="M223" s="3">
        <v>240</v>
      </c>
      <c r="N223" s="3">
        <v>211</v>
      </c>
      <c r="O223" s="3">
        <v>226</v>
      </c>
      <c r="P223" s="3">
        <v>233</v>
      </c>
      <c r="Q223" s="3">
        <f>SUM(M223:P223)</f>
        <v>910</v>
      </c>
      <c r="R223" s="3">
        <v>271</v>
      </c>
      <c r="S223" s="3">
        <v>221</v>
      </c>
      <c r="T223" s="3">
        <v>168</v>
      </c>
      <c r="U223" s="3">
        <v>190</v>
      </c>
      <c r="V223" s="3">
        <f>SUM(R223:U223)</f>
        <v>850</v>
      </c>
      <c r="W223" s="3">
        <v>179</v>
      </c>
      <c r="X223" s="3">
        <v>172</v>
      </c>
      <c r="Y223" s="3">
        <v>169</v>
      </c>
      <c r="Z223" s="3">
        <v>189</v>
      </c>
      <c r="AA223" s="3">
        <f>SUM(W223:Z223)</f>
        <v>709</v>
      </c>
      <c r="AB223" s="3">
        <v>194</v>
      </c>
      <c r="AC223" s="3">
        <v>155</v>
      </c>
      <c r="AD223" s="3">
        <v>168</v>
      </c>
      <c r="AE223" s="3">
        <v>212</v>
      </c>
      <c r="AF223" s="3">
        <f>SUM(AB223:AE223)</f>
        <v>729</v>
      </c>
      <c r="AG223" s="3">
        <v>138</v>
      </c>
      <c r="AH223" s="3">
        <v>162</v>
      </c>
      <c r="AI223" s="3">
        <v>154</v>
      </c>
      <c r="AJ223" s="3">
        <v>153</v>
      </c>
      <c r="AK223" s="3">
        <f>SUM(AG223:AJ223)</f>
        <v>607</v>
      </c>
    </row>
    <row r="224" spans="1:37" ht="12.75" customHeight="1">
      <c r="A224" s="2" t="s">
        <v>264</v>
      </c>
      <c r="B224" s="2" t="s">
        <v>53</v>
      </c>
      <c r="C224" s="3">
        <v>297</v>
      </c>
      <c r="D224" s="3">
        <v>328</v>
      </c>
      <c r="E224" s="3">
        <v>303</v>
      </c>
      <c r="F224" s="3">
        <v>268</v>
      </c>
      <c r="G224" s="3">
        <f>SUM(C224:F224)</f>
        <v>1196</v>
      </c>
      <c r="H224" s="3">
        <v>231</v>
      </c>
      <c r="I224" s="3">
        <v>279</v>
      </c>
      <c r="J224" s="3">
        <v>248</v>
      </c>
      <c r="K224" s="3">
        <v>270</v>
      </c>
      <c r="L224" s="3">
        <f>SUM(H224:K224)</f>
        <v>1028</v>
      </c>
      <c r="M224" s="3">
        <v>247</v>
      </c>
      <c r="N224" s="3">
        <v>218</v>
      </c>
      <c r="O224" s="3">
        <v>201</v>
      </c>
      <c r="P224" s="3">
        <v>200</v>
      </c>
      <c r="Q224" s="3">
        <f>SUM(M224:P224)</f>
        <v>866</v>
      </c>
      <c r="R224" s="3">
        <v>243</v>
      </c>
      <c r="S224" s="3">
        <v>189</v>
      </c>
      <c r="T224" s="3">
        <v>222</v>
      </c>
      <c r="U224" s="3">
        <v>223</v>
      </c>
      <c r="V224" s="3">
        <f>SUM(R224:U224)</f>
        <v>877</v>
      </c>
      <c r="W224" s="3">
        <v>176</v>
      </c>
      <c r="X224" s="3">
        <v>195</v>
      </c>
      <c r="Y224" s="3">
        <v>199</v>
      </c>
      <c r="Z224" s="3">
        <v>178</v>
      </c>
      <c r="AA224" s="3">
        <f>SUM(W224:Z224)</f>
        <v>748</v>
      </c>
      <c r="AB224" s="3">
        <v>171</v>
      </c>
      <c r="AC224" s="3">
        <v>144</v>
      </c>
      <c r="AD224" s="3">
        <v>202</v>
      </c>
      <c r="AE224" s="3">
        <v>155</v>
      </c>
      <c r="AF224" s="3">
        <f>SUM(AB224:AE224)</f>
        <v>672</v>
      </c>
      <c r="AG224" s="3">
        <v>155</v>
      </c>
      <c r="AH224" s="3">
        <v>175</v>
      </c>
      <c r="AI224" s="3">
        <v>174</v>
      </c>
      <c r="AJ224" s="3">
        <v>136</v>
      </c>
      <c r="AK224" s="3">
        <f>SUM(AG224:AJ224)</f>
        <v>640</v>
      </c>
    </row>
    <row r="225" spans="1:37" ht="12.75" customHeight="1">
      <c r="A225" s="2" t="s">
        <v>265</v>
      </c>
      <c r="B225" s="2" t="s">
        <v>55</v>
      </c>
      <c r="C225" s="3">
        <v>38</v>
      </c>
      <c r="D225" s="3">
        <v>41</v>
      </c>
      <c r="E225" s="3">
        <v>33</v>
      </c>
      <c r="F225" s="3">
        <v>29</v>
      </c>
      <c r="G225" s="3">
        <f>SUM(C225:F225)</f>
        <v>141</v>
      </c>
      <c r="H225" s="3">
        <v>48</v>
      </c>
      <c r="I225" s="3">
        <v>52</v>
      </c>
      <c r="J225" s="3">
        <v>26</v>
      </c>
      <c r="K225" s="3">
        <v>43</v>
      </c>
      <c r="L225" s="3">
        <f>SUM(H225:K225)</f>
        <v>169</v>
      </c>
      <c r="M225" s="3">
        <v>55</v>
      </c>
      <c r="N225" s="3">
        <v>40</v>
      </c>
      <c r="O225" s="3">
        <v>42</v>
      </c>
      <c r="P225" s="3">
        <v>50</v>
      </c>
      <c r="Q225" s="3">
        <f>SUM(M225:P225)</f>
        <v>187</v>
      </c>
      <c r="R225" s="3">
        <v>38</v>
      </c>
      <c r="S225" s="3">
        <v>48</v>
      </c>
      <c r="T225" s="3">
        <v>37</v>
      </c>
      <c r="U225" s="3">
        <v>35</v>
      </c>
      <c r="V225" s="3">
        <f>SUM(R225:U225)</f>
        <v>158</v>
      </c>
      <c r="W225" s="3">
        <v>33</v>
      </c>
      <c r="X225" s="3">
        <v>21</v>
      </c>
      <c r="Y225" s="3">
        <v>27</v>
      </c>
      <c r="Z225" s="3">
        <v>43</v>
      </c>
      <c r="AA225" s="3">
        <f>SUM(W225:Z225)</f>
        <v>124</v>
      </c>
      <c r="AB225" s="3">
        <v>34</v>
      </c>
      <c r="AC225" s="3">
        <v>43</v>
      </c>
      <c r="AD225" s="3">
        <v>62</v>
      </c>
      <c r="AE225" s="3">
        <v>46</v>
      </c>
      <c r="AF225" s="3">
        <f>SUM(AB225:AE225)</f>
        <v>185</v>
      </c>
      <c r="AG225" s="3">
        <v>39</v>
      </c>
      <c r="AH225" s="3">
        <v>50</v>
      </c>
      <c r="AI225" s="3">
        <v>50</v>
      </c>
      <c r="AJ225" s="3">
        <v>59</v>
      </c>
      <c r="AK225" s="3">
        <f>SUM(AG225:AJ225)</f>
        <v>198</v>
      </c>
    </row>
    <row r="226" spans="1:37" ht="12.75" customHeight="1">
      <c r="A226" s="2" t="s">
        <v>266</v>
      </c>
      <c r="B226" s="2"/>
      <c r="C226" s="3">
        <v>2018</v>
      </c>
      <c r="D226" s="3">
        <v>2002</v>
      </c>
      <c r="E226" s="3">
        <v>2021</v>
      </c>
      <c r="F226" s="3">
        <v>1895</v>
      </c>
      <c r="G226" s="3">
        <f>SUM(C226:F226)</f>
        <v>7936</v>
      </c>
      <c r="H226" s="3">
        <v>1808</v>
      </c>
      <c r="I226" s="3">
        <v>1922</v>
      </c>
      <c r="J226" s="3">
        <v>1744</v>
      </c>
      <c r="K226" s="3">
        <v>1796</v>
      </c>
      <c r="L226" s="3">
        <f>SUM(H226:K226)</f>
        <v>7270</v>
      </c>
      <c r="M226" s="3">
        <v>1898</v>
      </c>
      <c r="N226" s="3">
        <v>1698</v>
      </c>
      <c r="O226" s="3">
        <v>1706</v>
      </c>
      <c r="P226" s="3">
        <v>1796</v>
      </c>
      <c r="Q226" s="3">
        <f>SUM(M226:P226)</f>
        <v>7098</v>
      </c>
      <c r="R226" s="3">
        <v>1833</v>
      </c>
      <c r="S226" s="3">
        <v>1634</v>
      </c>
      <c r="T226" s="3">
        <v>1613</v>
      </c>
      <c r="U226" s="3">
        <v>1592</v>
      </c>
      <c r="V226" s="3">
        <f>SUM(R226:U226)</f>
        <v>6672</v>
      </c>
      <c r="W226" s="3">
        <v>1432</v>
      </c>
      <c r="X226" s="3">
        <v>1461</v>
      </c>
      <c r="Y226" s="3">
        <v>1615</v>
      </c>
      <c r="Z226" s="3">
        <v>1575</v>
      </c>
      <c r="AA226" s="3">
        <f>SUM(W226:Z226)</f>
        <v>6083</v>
      </c>
      <c r="AB226" s="3">
        <v>1626</v>
      </c>
      <c r="AC226" s="3">
        <v>1383</v>
      </c>
      <c r="AD226" s="3">
        <v>1644</v>
      </c>
      <c r="AE226" s="3">
        <v>1501</v>
      </c>
      <c r="AF226" s="3">
        <f>SUM(AB226:AE226)</f>
        <v>6154</v>
      </c>
      <c r="AG226" s="3">
        <v>1432</v>
      </c>
      <c r="AH226" s="3">
        <v>1425</v>
      </c>
      <c r="AI226" s="3">
        <v>1468</v>
      </c>
      <c r="AJ226" s="3">
        <v>1356</v>
      </c>
      <c r="AK226" s="3">
        <f>SUM(AG226:AJ226)</f>
        <v>5681</v>
      </c>
    </row>
    <row r="227" spans="1:37" ht="12.75" customHeight="1">
      <c r="A227" s="2" t="s">
        <v>267</v>
      </c>
      <c r="B227" s="2" t="s">
        <v>29</v>
      </c>
      <c r="C227" s="3">
        <v>0</v>
      </c>
      <c r="D227" s="3">
        <v>1</v>
      </c>
      <c r="E227" s="3">
        <v>1</v>
      </c>
      <c r="F227" s="3">
        <v>2</v>
      </c>
      <c r="G227" s="3">
        <f>SUM(C227:F227)</f>
        <v>4</v>
      </c>
      <c r="H227" s="3">
        <v>1</v>
      </c>
      <c r="I227" s="3">
        <v>3</v>
      </c>
      <c r="J227" s="3">
        <v>1</v>
      </c>
      <c r="K227" s="3">
        <v>1</v>
      </c>
      <c r="L227" s="3">
        <f>SUM(H227:K227)</f>
        <v>6</v>
      </c>
      <c r="M227" s="3">
        <v>0</v>
      </c>
      <c r="N227" s="3">
        <v>0</v>
      </c>
      <c r="O227" s="3">
        <v>0</v>
      </c>
      <c r="P227" s="3">
        <v>0</v>
      </c>
      <c r="Q227" s="3">
        <f>SUM(M227:P227)</f>
        <v>0</v>
      </c>
      <c r="R227" s="3">
        <v>0</v>
      </c>
      <c r="S227" s="3">
        <v>0</v>
      </c>
      <c r="T227" s="3">
        <v>0</v>
      </c>
      <c r="U227" s="3">
        <v>0</v>
      </c>
      <c r="V227" s="3">
        <f>SUM(R227:U227)</f>
        <v>0</v>
      </c>
      <c r="W227" s="3">
        <v>2</v>
      </c>
      <c r="X227" s="3">
        <v>0</v>
      </c>
      <c r="Y227" s="3">
        <v>1</v>
      </c>
      <c r="Z227" s="3">
        <v>0</v>
      </c>
      <c r="AA227" s="3">
        <f>SUM(W227:Z227)</f>
        <v>3</v>
      </c>
      <c r="AB227" s="3">
        <v>0</v>
      </c>
      <c r="AC227" s="3">
        <v>1</v>
      </c>
      <c r="AD227" s="3">
        <v>1</v>
      </c>
      <c r="AE227" s="3">
        <v>0</v>
      </c>
      <c r="AF227" s="3">
        <f>SUM(AB227:AE227)</f>
        <v>2</v>
      </c>
      <c r="AG227" s="3">
        <v>1</v>
      </c>
      <c r="AH227" s="3">
        <v>1</v>
      </c>
      <c r="AI227" s="3">
        <v>0</v>
      </c>
      <c r="AJ227" s="3">
        <v>0</v>
      </c>
      <c r="AK227" s="3">
        <f>SUM(AG227:AJ227)</f>
        <v>2</v>
      </c>
    </row>
    <row r="228" spans="1:37" ht="12.75" customHeight="1">
      <c r="A228" s="2" t="s">
        <v>268</v>
      </c>
      <c r="B228" s="2" t="s">
        <v>31</v>
      </c>
      <c r="C228" s="3">
        <v>10</v>
      </c>
      <c r="D228" s="3">
        <v>13</v>
      </c>
      <c r="E228" s="3">
        <v>10</v>
      </c>
      <c r="F228" s="3">
        <v>10</v>
      </c>
      <c r="G228" s="3">
        <f>SUM(C228:F228)</f>
        <v>43</v>
      </c>
      <c r="H228" s="3">
        <v>14</v>
      </c>
      <c r="I228" s="3">
        <v>23</v>
      </c>
      <c r="J228" s="3">
        <v>16</v>
      </c>
      <c r="K228" s="3">
        <v>13</v>
      </c>
      <c r="L228" s="3">
        <f>SUM(H228:K228)</f>
        <v>66</v>
      </c>
      <c r="M228" s="3">
        <v>14</v>
      </c>
      <c r="N228" s="3">
        <v>7</v>
      </c>
      <c r="O228" s="3">
        <v>16</v>
      </c>
      <c r="P228" s="3">
        <v>8</v>
      </c>
      <c r="Q228" s="3">
        <f>SUM(M228:P228)</f>
        <v>45</v>
      </c>
      <c r="R228" s="3">
        <v>16</v>
      </c>
      <c r="S228" s="3">
        <v>13</v>
      </c>
      <c r="T228" s="3">
        <v>17</v>
      </c>
      <c r="U228" s="3">
        <v>14</v>
      </c>
      <c r="V228" s="3">
        <f>SUM(R228:U228)</f>
        <v>60</v>
      </c>
      <c r="W228" s="3">
        <v>22</v>
      </c>
      <c r="X228" s="3">
        <v>14</v>
      </c>
      <c r="Y228" s="3">
        <v>14</v>
      </c>
      <c r="Z228" s="3">
        <v>11</v>
      </c>
      <c r="AA228" s="3">
        <f>SUM(W228:Z228)</f>
        <v>61</v>
      </c>
      <c r="AB228" s="3">
        <v>16</v>
      </c>
      <c r="AC228" s="3">
        <v>18</v>
      </c>
      <c r="AD228" s="3">
        <v>21</v>
      </c>
      <c r="AE228" s="3">
        <v>11</v>
      </c>
      <c r="AF228" s="3">
        <f>SUM(AB228:AE228)</f>
        <v>66</v>
      </c>
      <c r="AG228" s="3">
        <v>21</v>
      </c>
      <c r="AH228" s="3">
        <v>16</v>
      </c>
      <c r="AI228" s="3">
        <v>23</v>
      </c>
      <c r="AJ228" s="3">
        <v>12</v>
      </c>
      <c r="AK228" s="3">
        <f>SUM(AG228:AJ228)</f>
        <v>72</v>
      </c>
    </row>
    <row r="229" spans="1:37" ht="12.75" customHeight="1">
      <c r="A229" s="2" t="s">
        <v>269</v>
      </c>
      <c r="B229" s="2" t="s">
        <v>33</v>
      </c>
      <c r="C229" s="3">
        <v>161</v>
      </c>
      <c r="D229" s="3">
        <v>145</v>
      </c>
      <c r="E229" s="3">
        <v>128</v>
      </c>
      <c r="F229" s="3">
        <v>111</v>
      </c>
      <c r="G229" s="3">
        <f>SUM(C229:F229)</f>
        <v>545</v>
      </c>
      <c r="H229" s="3">
        <v>116</v>
      </c>
      <c r="I229" s="3">
        <v>163</v>
      </c>
      <c r="J229" s="3">
        <v>142</v>
      </c>
      <c r="K229" s="3">
        <v>88</v>
      </c>
      <c r="L229" s="3">
        <f>SUM(H229:K229)</f>
        <v>509</v>
      </c>
      <c r="M229" s="3">
        <v>114</v>
      </c>
      <c r="N229" s="3">
        <v>121</v>
      </c>
      <c r="O229" s="3">
        <v>132</v>
      </c>
      <c r="P229" s="3">
        <v>120</v>
      </c>
      <c r="Q229" s="3">
        <f>SUM(M229:P229)</f>
        <v>487</v>
      </c>
      <c r="R229" s="3">
        <v>136</v>
      </c>
      <c r="S229" s="3">
        <v>141</v>
      </c>
      <c r="T229" s="3">
        <v>125</v>
      </c>
      <c r="U229" s="3">
        <v>123</v>
      </c>
      <c r="V229" s="3">
        <f>SUM(R229:U229)</f>
        <v>525</v>
      </c>
      <c r="W229" s="3">
        <v>110</v>
      </c>
      <c r="X229" s="3">
        <v>128</v>
      </c>
      <c r="Y229" s="3">
        <v>140</v>
      </c>
      <c r="Z229" s="3">
        <v>106</v>
      </c>
      <c r="AA229" s="3">
        <f>SUM(W229:Z229)</f>
        <v>484</v>
      </c>
      <c r="AB229" s="3">
        <v>115</v>
      </c>
      <c r="AC229" s="3">
        <v>101</v>
      </c>
      <c r="AD229" s="3">
        <v>134</v>
      </c>
      <c r="AE229" s="3">
        <v>131</v>
      </c>
      <c r="AF229" s="3">
        <f>SUM(AB229:AE229)</f>
        <v>481</v>
      </c>
      <c r="AG229" s="3">
        <v>106</v>
      </c>
      <c r="AH229" s="3">
        <v>111</v>
      </c>
      <c r="AI229" s="3">
        <v>121</v>
      </c>
      <c r="AJ229" s="3">
        <v>113</v>
      </c>
      <c r="AK229" s="3">
        <f>SUM(AG229:AJ229)</f>
        <v>451</v>
      </c>
    </row>
    <row r="230" spans="1:37" ht="12.75" customHeight="1">
      <c r="A230" s="2" t="s">
        <v>270</v>
      </c>
      <c r="B230" s="2" t="s">
        <v>35</v>
      </c>
      <c r="C230" s="3">
        <v>117</v>
      </c>
      <c r="D230" s="3">
        <v>150</v>
      </c>
      <c r="E230" s="3">
        <v>108</v>
      </c>
      <c r="F230" s="3">
        <v>92</v>
      </c>
      <c r="G230" s="3">
        <f>SUM(C230:F230)</f>
        <v>467</v>
      </c>
      <c r="H230" s="3">
        <v>75</v>
      </c>
      <c r="I230" s="3">
        <v>81</v>
      </c>
      <c r="J230" s="3">
        <v>102</v>
      </c>
      <c r="K230" s="3">
        <v>80</v>
      </c>
      <c r="L230" s="3">
        <f>SUM(H230:K230)</f>
        <v>338</v>
      </c>
      <c r="M230" s="3">
        <v>64</v>
      </c>
      <c r="N230" s="3">
        <v>62</v>
      </c>
      <c r="O230" s="3">
        <v>68</v>
      </c>
      <c r="P230" s="3">
        <v>60</v>
      </c>
      <c r="Q230" s="3">
        <f>SUM(M230:P230)</f>
        <v>254</v>
      </c>
      <c r="R230" s="3">
        <v>50</v>
      </c>
      <c r="S230" s="3">
        <v>47</v>
      </c>
      <c r="T230" s="3">
        <v>49</v>
      </c>
      <c r="U230" s="3">
        <v>50</v>
      </c>
      <c r="V230" s="3">
        <f>SUM(R230:U230)</f>
        <v>196</v>
      </c>
      <c r="W230" s="3">
        <v>33</v>
      </c>
      <c r="X230" s="3">
        <v>55</v>
      </c>
      <c r="Y230" s="3">
        <v>40</v>
      </c>
      <c r="Z230" s="3">
        <v>58</v>
      </c>
      <c r="AA230" s="3">
        <f>SUM(W230:Z230)</f>
        <v>186</v>
      </c>
      <c r="AB230" s="3">
        <v>41</v>
      </c>
      <c r="AC230" s="3">
        <v>33</v>
      </c>
      <c r="AD230" s="3">
        <v>40</v>
      </c>
      <c r="AE230" s="3">
        <v>36</v>
      </c>
      <c r="AF230" s="3">
        <f>SUM(AB230:AE230)</f>
        <v>150</v>
      </c>
      <c r="AG230" s="3">
        <v>52</v>
      </c>
      <c r="AH230" s="3">
        <v>53</v>
      </c>
      <c r="AI230" s="3">
        <v>43</v>
      </c>
      <c r="AJ230" s="3">
        <v>37</v>
      </c>
      <c r="AK230" s="3">
        <f>SUM(AG230:AJ230)</f>
        <v>185</v>
      </c>
    </row>
    <row r="231" spans="1:37" ht="12.75" customHeight="1">
      <c r="A231" s="2" t="s">
        <v>271</v>
      </c>
      <c r="B231" s="2" t="s">
        <v>37</v>
      </c>
      <c r="C231" s="3">
        <v>1</v>
      </c>
      <c r="D231" s="3">
        <v>0</v>
      </c>
      <c r="E231" s="3">
        <v>1</v>
      </c>
      <c r="F231" s="3">
        <v>0</v>
      </c>
      <c r="G231" s="3">
        <f>SUM(C231:F231)</f>
        <v>2</v>
      </c>
      <c r="H231" s="3">
        <v>0</v>
      </c>
      <c r="I231" s="3">
        <v>0</v>
      </c>
      <c r="J231" s="3">
        <v>1</v>
      </c>
      <c r="K231" s="3">
        <v>1</v>
      </c>
      <c r="L231" s="3">
        <f>SUM(H231:K231)</f>
        <v>2</v>
      </c>
      <c r="M231" s="3">
        <v>1</v>
      </c>
      <c r="N231" s="3">
        <v>0</v>
      </c>
      <c r="O231" s="3">
        <v>0</v>
      </c>
      <c r="P231" s="3">
        <v>1</v>
      </c>
      <c r="Q231" s="3">
        <f>SUM(M231:P231)</f>
        <v>2</v>
      </c>
      <c r="R231" s="3">
        <v>0</v>
      </c>
      <c r="S231" s="3">
        <v>0</v>
      </c>
      <c r="T231" s="3">
        <v>1</v>
      </c>
      <c r="U231" s="3">
        <v>3</v>
      </c>
      <c r="V231" s="3">
        <f>SUM(R231:U231)</f>
        <v>4</v>
      </c>
      <c r="W231" s="3">
        <v>2</v>
      </c>
      <c r="X231" s="3">
        <v>0</v>
      </c>
      <c r="Y231" s="3">
        <v>1</v>
      </c>
      <c r="Z231" s="3">
        <v>0</v>
      </c>
      <c r="AA231" s="3">
        <f>SUM(W231:Z231)</f>
        <v>3</v>
      </c>
      <c r="AB231" s="3">
        <v>0</v>
      </c>
      <c r="AC231" s="3">
        <v>0</v>
      </c>
      <c r="AD231" s="3">
        <v>0</v>
      </c>
      <c r="AE231" s="3">
        <v>2</v>
      </c>
      <c r="AF231" s="3">
        <f>SUM(AB231:AE231)</f>
        <v>2</v>
      </c>
      <c r="AG231" s="3">
        <v>1</v>
      </c>
      <c r="AH231" s="3">
        <v>1</v>
      </c>
      <c r="AI231" s="3">
        <v>0</v>
      </c>
      <c r="AJ231" s="3">
        <v>1</v>
      </c>
      <c r="AK231" s="3">
        <f>SUM(AG231:AJ231)</f>
        <v>3</v>
      </c>
    </row>
    <row r="232" spans="1:37" ht="12.75" customHeight="1">
      <c r="A232" s="2" t="s">
        <v>272</v>
      </c>
      <c r="B232" s="2" t="s">
        <v>39</v>
      </c>
      <c r="C232" s="3">
        <v>8</v>
      </c>
      <c r="D232" s="3">
        <v>18</v>
      </c>
      <c r="E232" s="3">
        <v>11</v>
      </c>
      <c r="F232" s="3">
        <v>15</v>
      </c>
      <c r="G232" s="3">
        <f>SUM(C232:F232)</f>
        <v>52</v>
      </c>
      <c r="H232" s="3">
        <v>14</v>
      </c>
      <c r="I232" s="3">
        <v>13</v>
      </c>
      <c r="J232" s="3">
        <v>21</v>
      </c>
      <c r="K232" s="3">
        <v>23</v>
      </c>
      <c r="L232" s="3">
        <f>SUM(H232:K232)</f>
        <v>71</v>
      </c>
      <c r="M232" s="3">
        <v>23</v>
      </c>
      <c r="N232" s="3">
        <v>11</v>
      </c>
      <c r="O232" s="3">
        <v>12</v>
      </c>
      <c r="P232" s="3">
        <v>11</v>
      </c>
      <c r="Q232" s="3">
        <f>SUM(M232:P232)</f>
        <v>57</v>
      </c>
      <c r="R232" s="3">
        <v>15</v>
      </c>
      <c r="S232" s="3">
        <v>10</v>
      </c>
      <c r="T232" s="3">
        <v>12</v>
      </c>
      <c r="U232" s="3">
        <v>11</v>
      </c>
      <c r="V232" s="3">
        <f>SUM(R232:U232)</f>
        <v>48</v>
      </c>
      <c r="W232" s="3">
        <v>16</v>
      </c>
      <c r="X232" s="3">
        <v>9</v>
      </c>
      <c r="Y232" s="3">
        <v>10</v>
      </c>
      <c r="Z232" s="3">
        <v>12</v>
      </c>
      <c r="AA232" s="3">
        <f>SUM(W232:Z232)</f>
        <v>47</v>
      </c>
      <c r="AB232" s="3">
        <v>18</v>
      </c>
      <c r="AC232" s="3">
        <v>13</v>
      </c>
      <c r="AD232" s="3">
        <v>9</v>
      </c>
      <c r="AE232" s="3">
        <v>4</v>
      </c>
      <c r="AF232" s="3">
        <f>SUM(AB232:AE232)</f>
        <v>44</v>
      </c>
      <c r="AG232" s="3">
        <v>11</v>
      </c>
      <c r="AH232" s="3">
        <v>10</v>
      </c>
      <c r="AI232" s="3">
        <v>13</v>
      </c>
      <c r="AJ232" s="3">
        <v>5</v>
      </c>
      <c r="AK232" s="3">
        <f>SUM(AG232:AJ232)</f>
        <v>39</v>
      </c>
    </row>
    <row r="233" spans="1:37" ht="12.75" customHeight="1">
      <c r="A233" s="2" t="s">
        <v>273</v>
      </c>
      <c r="B233" s="2" t="s">
        <v>41</v>
      </c>
      <c r="C233" s="3">
        <v>252</v>
      </c>
      <c r="D233" s="3">
        <v>252</v>
      </c>
      <c r="E233" s="3">
        <v>270</v>
      </c>
      <c r="F233" s="3">
        <v>290</v>
      </c>
      <c r="G233" s="3">
        <f>SUM(C233:F233)</f>
        <v>1064</v>
      </c>
      <c r="H233" s="3">
        <v>321</v>
      </c>
      <c r="I233" s="3">
        <v>221</v>
      </c>
      <c r="J233" s="3">
        <v>255</v>
      </c>
      <c r="K233" s="3">
        <v>248</v>
      </c>
      <c r="L233" s="3">
        <f>SUM(H233:K233)</f>
        <v>1045</v>
      </c>
      <c r="M233" s="3">
        <v>279</v>
      </c>
      <c r="N233" s="3">
        <v>284</v>
      </c>
      <c r="O233" s="3">
        <v>249</v>
      </c>
      <c r="P233" s="3">
        <v>334</v>
      </c>
      <c r="Q233" s="3">
        <f>SUM(M233:P233)</f>
        <v>1146</v>
      </c>
      <c r="R233" s="3">
        <v>350</v>
      </c>
      <c r="S233" s="3">
        <v>271</v>
      </c>
      <c r="T233" s="3">
        <v>307</v>
      </c>
      <c r="U233" s="3">
        <v>261</v>
      </c>
      <c r="V233" s="3">
        <f>SUM(R233:U233)</f>
        <v>1189</v>
      </c>
      <c r="W233" s="3">
        <v>204</v>
      </c>
      <c r="X233" s="3">
        <v>157</v>
      </c>
      <c r="Y233" s="3">
        <v>215</v>
      </c>
      <c r="Z233" s="3">
        <v>279</v>
      </c>
      <c r="AA233" s="3">
        <f>SUM(W233:Z233)</f>
        <v>855</v>
      </c>
      <c r="AB233" s="3">
        <v>186</v>
      </c>
      <c r="AC233" s="3">
        <v>211</v>
      </c>
      <c r="AD233" s="3">
        <v>232</v>
      </c>
      <c r="AE233" s="3">
        <v>297</v>
      </c>
      <c r="AF233" s="3">
        <f>SUM(AB233:AE233)</f>
        <v>926</v>
      </c>
      <c r="AG233" s="3">
        <v>303</v>
      </c>
      <c r="AH233" s="3">
        <v>213</v>
      </c>
      <c r="AI233" s="3">
        <v>195</v>
      </c>
      <c r="AJ233" s="3">
        <v>180</v>
      </c>
      <c r="AK233" s="3">
        <f>SUM(AG233:AJ233)</f>
        <v>891</v>
      </c>
    </row>
    <row r="234" spans="1:37" ht="12.75" customHeight="1">
      <c r="A234" s="2" t="s">
        <v>274</v>
      </c>
      <c r="B234" s="2" t="s">
        <v>43</v>
      </c>
      <c r="C234" s="3">
        <v>549</v>
      </c>
      <c r="D234" s="3">
        <v>768</v>
      </c>
      <c r="E234" s="3">
        <v>508</v>
      </c>
      <c r="F234" s="3">
        <v>500</v>
      </c>
      <c r="G234" s="3">
        <f>SUM(C234:F234)</f>
        <v>2325</v>
      </c>
      <c r="H234" s="3">
        <v>494</v>
      </c>
      <c r="I234" s="3">
        <v>630</v>
      </c>
      <c r="J234" s="3">
        <v>726</v>
      </c>
      <c r="K234" s="3">
        <v>528</v>
      </c>
      <c r="L234" s="3">
        <f>SUM(H234:K234)</f>
        <v>2378</v>
      </c>
      <c r="M234" s="3">
        <v>624</v>
      </c>
      <c r="N234" s="3">
        <v>590</v>
      </c>
      <c r="O234" s="3">
        <v>636</v>
      </c>
      <c r="P234" s="3">
        <v>503</v>
      </c>
      <c r="Q234" s="3">
        <f>SUM(M234:P234)</f>
        <v>2353</v>
      </c>
      <c r="R234" s="3">
        <v>623</v>
      </c>
      <c r="S234" s="3">
        <v>536</v>
      </c>
      <c r="T234" s="3">
        <v>538</v>
      </c>
      <c r="U234" s="3">
        <v>525</v>
      </c>
      <c r="V234" s="3">
        <f>SUM(R234:U234)</f>
        <v>2222</v>
      </c>
      <c r="W234" s="3">
        <v>420</v>
      </c>
      <c r="X234" s="3">
        <v>593</v>
      </c>
      <c r="Y234" s="3">
        <v>681</v>
      </c>
      <c r="Z234" s="3">
        <v>474</v>
      </c>
      <c r="AA234" s="3">
        <f>SUM(W234:Z234)</f>
        <v>2168</v>
      </c>
      <c r="AB234" s="3">
        <v>432</v>
      </c>
      <c r="AC234" s="3">
        <v>613</v>
      </c>
      <c r="AD234" s="3">
        <v>636</v>
      </c>
      <c r="AE234" s="3">
        <v>563</v>
      </c>
      <c r="AF234" s="3">
        <f>SUM(AB234:AE234)</f>
        <v>2244</v>
      </c>
      <c r="AG234" s="3">
        <v>509</v>
      </c>
      <c r="AH234" s="3">
        <v>545</v>
      </c>
      <c r="AI234" s="3">
        <v>600</v>
      </c>
      <c r="AJ234" s="3">
        <v>445</v>
      </c>
      <c r="AK234" s="3">
        <f>SUM(AG234:AJ234)</f>
        <v>2099</v>
      </c>
    </row>
    <row r="235" spans="1:37" ht="12.75" customHeight="1">
      <c r="A235" s="2" t="s">
        <v>275</v>
      </c>
      <c r="B235" s="2" t="s">
        <v>45</v>
      </c>
      <c r="C235" s="3">
        <v>35</v>
      </c>
      <c r="D235" s="3">
        <v>36</v>
      </c>
      <c r="E235" s="3">
        <v>24</v>
      </c>
      <c r="F235" s="3">
        <v>36</v>
      </c>
      <c r="G235" s="3">
        <f>SUM(C235:F235)</f>
        <v>131</v>
      </c>
      <c r="H235" s="3">
        <v>39</v>
      </c>
      <c r="I235" s="3">
        <v>45</v>
      </c>
      <c r="J235" s="3">
        <v>33</v>
      </c>
      <c r="K235" s="3">
        <v>32</v>
      </c>
      <c r="L235" s="3">
        <f>SUM(H235:K235)</f>
        <v>149</v>
      </c>
      <c r="M235" s="3">
        <v>72</v>
      </c>
      <c r="N235" s="3">
        <v>56</v>
      </c>
      <c r="O235" s="3">
        <v>50</v>
      </c>
      <c r="P235" s="3">
        <v>33</v>
      </c>
      <c r="Q235" s="3">
        <f>SUM(M235:P235)</f>
        <v>211</v>
      </c>
      <c r="R235" s="3">
        <v>47</v>
      </c>
      <c r="S235" s="3">
        <v>47</v>
      </c>
      <c r="T235" s="3">
        <v>34</v>
      </c>
      <c r="U235" s="3">
        <v>46</v>
      </c>
      <c r="V235" s="3">
        <f>SUM(R235:U235)</f>
        <v>174</v>
      </c>
      <c r="W235" s="3">
        <v>35</v>
      </c>
      <c r="X235" s="3">
        <v>34</v>
      </c>
      <c r="Y235" s="3">
        <v>42</v>
      </c>
      <c r="Z235" s="3">
        <v>36</v>
      </c>
      <c r="AA235" s="3">
        <f>SUM(W235:Z235)</f>
        <v>147</v>
      </c>
      <c r="AB235" s="3">
        <v>33</v>
      </c>
      <c r="AC235" s="3">
        <v>42</v>
      </c>
      <c r="AD235" s="3">
        <v>35</v>
      </c>
      <c r="AE235" s="3">
        <v>41</v>
      </c>
      <c r="AF235" s="3">
        <f>SUM(AB235:AE235)</f>
        <v>151</v>
      </c>
      <c r="AG235" s="3">
        <v>34</v>
      </c>
      <c r="AH235" s="3">
        <v>29</v>
      </c>
      <c r="AI235" s="3">
        <v>27</v>
      </c>
      <c r="AJ235" s="3">
        <v>19</v>
      </c>
      <c r="AK235" s="3">
        <f>SUM(AG235:AJ235)</f>
        <v>109</v>
      </c>
    </row>
    <row r="236" spans="1:37" ht="12.75" customHeight="1">
      <c r="A236" s="2" t="s">
        <v>276</v>
      </c>
      <c r="B236" s="2" t="s">
        <v>47</v>
      </c>
      <c r="C236" s="3">
        <v>218</v>
      </c>
      <c r="D236" s="3">
        <v>212</v>
      </c>
      <c r="E236" s="3">
        <v>158</v>
      </c>
      <c r="F236" s="3">
        <v>152</v>
      </c>
      <c r="G236" s="3">
        <f>SUM(C236:F236)</f>
        <v>740</v>
      </c>
      <c r="H236" s="3">
        <v>105</v>
      </c>
      <c r="I236" s="3">
        <v>250</v>
      </c>
      <c r="J236" s="3">
        <v>165</v>
      </c>
      <c r="K236" s="3">
        <v>117</v>
      </c>
      <c r="L236" s="3">
        <f>SUM(H236:K236)</f>
        <v>637</v>
      </c>
      <c r="M236" s="3">
        <v>151</v>
      </c>
      <c r="N236" s="3">
        <v>177</v>
      </c>
      <c r="O236" s="3">
        <v>187</v>
      </c>
      <c r="P236" s="3">
        <v>147</v>
      </c>
      <c r="Q236" s="3">
        <f>SUM(M236:P236)</f>
        <v>662</v>
      </c>
      <c r="R236" s="3">
        <v>182</v>
      </c>
      <c r="S236" s="3">
        <v>177</v>
      </c>
      <c r="T236" s="3">
        <v>156</v>
      </c>
      <c r="U236" s="3">
        <v>167</v>
      </c>
      <c r="V236" s="3">
        <f>SUM(R236:U236)</f>
        <v>682</v>
      </c>
      <c r="W236" s="3">
        <v>120</v>
      </c>
      <c r="X236" s="3">
        <v>208</v>
      </c>
      <c r="Y236" s="3">
        <v>169</v>
      </c>
      <c r="Z236" s="3">
        <v>158</v>
      </c>
      <c r="AA236" s="3">
        <f>SUM(W236:Z236)</f>
        <v>655</v>
      </c>
      <c r="AB236" s="3">
        <v>131</v>
      </c>
      <c r="AC236" s="3">
        <v>139</v>
      </c>
      <c r="AD236" s="3">
        <v>119</v>
      </c>
      <c r="AE236" s="3">
        <v>146</v>
      </c>
      <c r="AF236" s="3">
        <f>SUM(AB236:AE236)</f>
        <v>535</v>
      </c>
      <c r="AG236" s="3">
        <v>132</v>
      </c>
      <c r="AH236" s="3">
        <v>161</v>
      </c>
      <c r="AI236" s="3">
        <v>178</v>
      </c>
      <c r="AJ236" s="3">
        <v>118</v>
      </c>
      <c r="AK236" s="3">
        <f>SUM(AG236:AJ236)</f>
        <v>589</v>
      </c>
    </row>
    <row r="237" spans="1:37" ht="12.75" customHeight="1">
      <c r="A237" s="2" t="s">
        <v>277</v>
      </c>
      <c r="B237" s="2" t="s">
        <v>49</v>
      </c>
      <c r="C237" s="3">
        <v>40</v>
      </c>
      <c r="D237" s="3">
        <v>33</v>
      </c>
      <c r="E237" s="3">
        <v>28</v>
      </c>
      <c r="F237" s="3">
        <v>35</v>
      </c>
      <c r="G237" s="3">
        <f>SUM(C237:F237)</f>
        <v>136</v>
      </c>
      <c r="H237" s="3">
        <v>27</v>
      </c>
      <c r="I237" s="3">
        <v>34</v>
      </c>
      <c r="J237" s="3">
        <v>29</v>
      </c>
      <c r="K237" s="3">
        <v>38</v>
      </c>
      <c r="L237" s="3">
        <f>SUM(H237:K237)</f>
        <v>128</v>
      </c>
      <c r="M237" s="3">
        <v>32</v>
      </c>
      <c r="N237" s="3">
        <v>26</v>
      </c>
      <c r="O237" s="3">
        <v>39</v>
      </c>
      <c r="P237" s="3">
        <v>31</v>
      </c>
      <c r="Q237" s="3">
        <f>SUM(M237:P237)</f>
        <v>128</v>
      </c>
      <c r="R237" s="3">
        <v>36</v>
      </c>
      <c r="S237" s="3">
        <v>28</v>
      </c>
      <c r="T237" s="3">
        <v>27</v>
      </c>
      <c r="U237" s="3">
        <v>33</v>
      </c>
      <c r="V237" s="3">
        <f>SUM(R237:U237)</f>
        <v>124</v>
      </c>
      <c r="W237" s="3">
        <v>17</v>
      </c>
      <c r="X237" s="3">
        <v>31</v>
      </c>
      <c r="Y237" s="3">
        <v>26</v>
      </c>
      <c r="Z237" s="3">
        <v>30</v>
      </c>
      <c r="AA237" s="3">
        <f>SUM(W237:Z237)</f>
        <v>104</v>
      </c>
      <c r="AB237" s="3">
        <v>20</v>
      </c>
      <c r="AC237" s="3">
        <v>5</v>
      </c>
      <c r="AD237" s="3">
        <v>20</v>
      </c>
      <c r="AE237" s="3">
        <v>20</v>
      </c>
      <c r="AF237" s="3">
        <f>SUM(AB237:AE237)</f>
        <v>65</v>
      </c>
      <c r="AG237" s="3">
        <v>20</v>
      </c>
      <c r="AH237" s="3">
        <v>15</v>
      </c>
      <c r="AI237" s="3">
        <v>20</v>
      </c>
      <c r="AJ237" s="3">
        <v>28</v>
      </c>
      <c r="AK237" s="3">
        <f>SUM(AG237:AJ237)</f>
        <v>83</v>
      </c>
    </row>
    <row r="238" spans="1:37" ht="12.75" customHeight="1">
      <c r="A238" s="2" t="s">
        <v>278</v>
      </c>
      <c r="B238" s="2" t="s">
        <v>51</v>
      </c>
      <c r="C238" s="3">
        <v>341</v>
      </c>
      <c r="D238" s="3">
        <v>363</v>
      </c>
      <c r="E238" s="3">
        <v>340</v>
      </c>
      <c r="F238" s="3">
        <v>341</v>
      </c>
      <c r="G238" s="3">
        <f>SUM(C238:F238)</f>
        <v>1385</v>
      </c>
      <c r="H238" s="3">
        <v>285</v>
      </c>
      <c r="I238" s="3">
        <v>343</v>
      </c>
      <c r="J238" s="3">
        <v>393</v>
      </c>
      <c r="K238" s="3">
        <v>339</v>
      </c>
      <c r="L238" s="3">
        <f>SUM(H238:K238)</f>
        <v>1360</v>
      </c>
      <c r="M238" s="3">
        <v>334</v>
      </c>
      <c r="N238" s="3">
        <v>325</v>
      </c>
      <c r="O238" s="3">
        <v>319</v>
      </c>
      <c r="P238" s="3">
        <v>296</v>
      </c>
      <c r="Q238" s="3">
        <f>SUM(M238:P238)</f>
        <v>1274</v>
      </c>
      <c r="R238" s="3">
        <v>279</v>
      </c>
      <c r="S238" s="3">
        <v>242</v>
      </c>
      <c r="T238" s="3">
        <v>251</v>
      </c>
      <c r="U238" s="3">
        <v>225</v>
      </c>
      <c r="V238" s="3">
        <f>SUM(R238:U238)</f>
        <v>997</v>
      </c>
      <c r="W238" s="3">
        <v>246</v>
      </c>
      <c r="X238" s="3">
        <v>255</v>
      </c>
      <c r="Y238" s="3">
        <v>277</v>
      </c>
      <c r="Z238" s="3">
        <v>218</v>
      </c>
      <c r="AA238" s="3">
        <f>SUM(W238:Z238)</f>
        <v>996</v>
      </c>
      <c r="AB238" s="3">
        <v>178</v>
      </c>
      <c r="AC238" s="3">
        <v>206</v>
      </c>
      <c r="AD238" s="3">
        <v>219</v>
      </c>
      <c r="AE238" s="3">
        <v>275</v>
      </c>
      <c r="AF238" s="3">
        <f>SUM(AB238:AE238)</f>
        <v>878</v>
      </c>
      <c r="AG238" s="3">
        <v>172</v>
      </c>
      <c r="AH238" s="3">
        <v>184</v>
      </c>
      <c r="AI238" s="3">
        <v>188</v>
      </c>
      <c r="AJ238" s="3">
        <v>156</v>
      </c>
      <c r="AK238" s="3">
        <f>SUM(AG238:AJ238)</f>
        <v>700</v>
      </c>
    </row>
    <row r="239" spans="1:37" ht="12.75" customHeight="1">
      <c r="A239" s="2" t="s">
        <v>279</v>
      </c>
      <c r="B239" s="2" t="s">
        <v>53</v>
      </c>
      <c r="C239" s="3">
        <v>424</v>
      </c>
      <c r="D239" s="3">
        <v>419</v>
      </c>
      <c r="E239" s="3">
        <v>378</v>
      </c>
      <c r="F239" s="3">
        <v>416</v>
      </c>
      <c r="G239" s="3">
        <f>SUM(C239:F239)</f>
        <v>1637</v>
      </c>
      <c r="H239" s="3">
        <v>327</v>
      </c>
      <c r="I239" s="3">
        <v>300</v>
      </c>
      <c r="J239" s="3">
        <v>357</v>
      </c>
      <c r="K239" s="3">
        <v>362</v>
      </c>
      <c r="L239" s="3">
        <f>SUM(H239:K239)</f>
        <v>1346</v>
      </c>
      <c r="M239" s="3">
        <v>348</v>
      </c>
      <c r="N239" s="3">
        <v>310</v>
      </c>
      <c r="O239" s="3">
        <v>341</v>
      </c>
      <c r="P239" s="3">
        <v>278</v>
      </c>
      <c r="Q239" s="3">
        <f>SUM(M239:P239)</f>
        <v>1277</v>
      </c>
      <c r="R239" s="3">
        <v>268</v>
      </c>
      <c r="S239" s="3">
        <v>234</v>
      </c>
      <c r="T239" s="3">
        <v>291</v>
      </c>
      <c r="U239" s="3">
        <v>226</v>
      </c>
      <c r="V239" s="3">
        <f>SUM(R239:U239)</f>
        <v>1019</v>
      </c>
      <c r="W239" s="3">
        <v>190</v>
      </c>
      <c r="X239" s="3">
        <v>224</v>
      </c>
      <c r="Y239" s="3">
        <v>278</v>
      </c>
      <c r="Z239" s="3">
        <v>213</v>
      </c>
      <c r="AA239" s="3">
        <f>SUM(W239:Z239)</f>
        <v>905</v>
      </c>
      <c r="AB239" s="3">
        <v>232</v>
      </c>
      <c r="AC239" s="3">
        <v>242</v>
      </c>
      <c r="AD239" s="3">
        <v>230</v>
      </c>
      <c r="AE239" s="3">
        <v>227</v>
      </c>
      <c r="AF239" s="3">
        <f>SUM(AB239:AE239)</f>
        <v>931</v>
      </c>
      <c r="AG239" s="3">
        <v>185</v>
      </c>
      <c r="AH239" s="3">
        <v>162</v>
      </c>
      <c r="AI239" s="3">
        <v>189</v>
      </c>
      <c r="AJ239" s="3">
        <v>172</v>
      </c>
      <c r="AK239" s="3">
        <f>SUM(AG239:AJ239)</f>
        <v>708</v>
      </c>
    </row>
    <row r="240" spans="1:37" ht="12.75" customHeight="1">
      <c r="A240" s="2" t="s">
        <v>280</v>
      </c>
      <c r="B240" s="2" t="s">
        <v>55</v>
      </c>
      <c r="C240" s="3">
        <v>81</v>
      </c>
      <c r="D240" s="3">
        <v>109</v>
      </c>
      <c r="E240" s="3">
        <v>63</v>
      </c>
      <c r="F240" s="3">
        <v>74</v>
      </c>
      <c r="G240" s="3">
        <f>SUM(C240:F240)</f>
        <v>327</v>
      </c>
      <c r="H240" s="3">
        <v>81</v>
      </c>
      <c r="I240" s="3">
        <v>84</v>
      </c>
      <c r="J240" s="3">
        <v>82</v>
      </c>
      <c r="K240" s="3">
        <v>60</v>
      </c>
      <c r="L240" s="3">
        <f>SUM(H240:K240)</f>
        <v>307</v>
      </c>
      <c r="M240" s="3">
        <v>87</v>
      </c>
      <c r="N240" s="3">
        <v>71</v>
      </c>
      <c r="O240" s="3">
        <v>89</v>
      </c>
      <c r="P240" s="3">
        <v>46</v>
      </c>
      <c r="Q240" s="3">
        <f>SUM(M240:P240)</f>
        <v>293</v>
      </c>
      <c r="R240" s="3">
        <v>48</v>
      </c>
      <c r="S240" s="3">
        <v>76</v>
      </c>
      <c r="T240" s="3">
        <v>55</v>
      </c>
      <c r="U240" s="3">
        <v>50</v>
      </c>
      <c r="V240" s="3">
        <f>SUM(R240:U240)</f>
        <v>229</v>
      </c>
      <c r="W240" s="3">
        <v>43</v>
      </c>
      <c r="X240" s="3">
        <v>41</v>
      </c>
      <c r="Y240" s="3">
        <v>57</v>
      </c>
      <c r="Z240" s="3">
        <v>47</v>
      </c>
      <c r="AA240" s="3">
        <f>SUM(W240:Z240)</f>
        <v>188</v>
      </c>
      <c r="AB240" s="3">
        <v>55</v>
      </c>
      <c r="AC240" s="3">
        <v>62</v>
      </c>
      <c r="AD240" s="3">
        <v>60</v>
      </c>
      <c r="AE240" s="3">
        <v>70</v>
      </c>
      <c r="AF240" s="3">
        <f>SUM(AB240:AE240)</f>
        <v>247</v>
      </c>
      <c r="AG240" s="3">
        <v>76</v>
      </c>
      <c r="AH240" s="3">
        <v>76</v>
      </c>
      <c r="AI240" s="3">
        <v>68</v>
      </c>
      <c r="AJ240" s="3">
        <v>49</v>
      </c>
      <c r="AK240" s="3">
        <f>SUM(AG240:AJ240)</f>
        <v>269</v>
      </c>
    </row>
    <row r="241" spans="1:37" ht="12.75" customHeight="1">
      <c r="A241" s="2" t="s">
        <v>281</v>
      </c>
      <c r="B241" s="2"/>
      <c r="C241" s="3">
        <v>2237</v>
      </c>
      <c r="D241" s="3">
        <v>2519</v>
      </c>
      <c r="E241" s="3">
        <v>2028</v>
      </c>
      <c r="F241" s="3">
        <v>2074</v>
      </c>
      <c r="G241" s="3">
        <f>SUM(C241:F241)</f>
        <v>8858</v>
      </c>
      <c r="H241" s="3">
        <v>1899</v>
      </c>
      <c r="I241" s="3">
        <v>2190</v>
      </c>
      <c r="J241" s="3">
        <v>2323</v>
      </c>
      <c r="K241" s="3">
        <v>1930</v>
      </c>
      <c r="L241" s="3">
        <f>SUM(H241:K241)</f>
        <v>8342</v>
      </c>
      <c r="M241" s="3">
        <v>2143</v>
      </c>
      <c r="N241" s="3">
        <v>2040</v>
      </c>
      <c r="O241" s="3">
        <v>2138</v>
      </c>
      <c r="P241" s="3">
        <v>1868</v>
      </c>
      <c r="Q241" s="3">
        <f>SUM(M241:P241)</f>
        <v>8189</v>
      </c>
      <c r="R241" s="3">
        <v>2050</v>
      </c>
      <c r="S241" s="3">
        <v>1822</v>
      </c>
      <c r="T241" s="3">
        <v>1863</v>
      </c>
      <c r="U241" s="3">
        <v>1734</v>
      </c>
      <c r="V241" s="3">
        <f>SUM(R241:U241)</f>
        <v>7469</v>
      </c>
      <c r="W241" s="3">
        <v>1460</v>
      </c>
      <c r="X241" s="3">
        <v>1749</v>
      </c>
      <c r="Y241" s="3">
        <v>1951</v>
      </c>
      <c r="Z241" s="3">
        <v>1642</v>
      </c>
      <c r="AA241" s="3">
        <f>SUM(W241:Z241)</f>
        <v>6802</v>
      </c>
      <c r="AB241" s="3">
        <v>1457</v>
      </c>
      <c r="AC241" s="3">
        <v>1686</v>
      </c>
      <c r="AD241" s="3">
        <v>1756</v>
      </c>
      <c r="AE241" s="3">
        <v>1823</v>
      </c>
      <c r="AF241" s="3">
        <f>SUM(AB241:AE241)</f>
        <v>6722</v>
      </c>
      <c r="AG241" s="3">
        <v>1623</v>
      </c>
      <c r="AH241" s="3">
        <v>1577</v>
      </c>
      <c r="AI241" s="3">
        <v>1665</v>
      </c>
      <c r="AJ241" s="3">
        <v>1335</v>
      </c>
      <c r="AK241" s="3">
        <f>SUM(AG241:AJ241)</f>
        <v>6200</v>
      </c>
    </row>
    <row r="242" spans="1:37" ht="12.75" customHeight="1">
      <c r="A242" s="2" t="s">
        <v>282</v>
      </c>
      <c r="B242" s="2" t="s">
        <v>29</v>
      </c>
      <c r="C242" s="3">
        <v>0</v>
      </c>
      <c r="D242" s="3">
        <v>0</v>
      </c>
      <c r="E242" s="3">
        <v>0</v>
      </c>
      <c r="F242" s="3">
        <v>0</v>
      </c>
      <c r="G242" s="3">
        <f>SUM(C242:F242)</f>
        <v>0</v>
      </c>
      <c r="H242" s="3">
        <v>1</v>
      </c>
      <c r="I242" s="3">
        <v>1</v>
      </c>
      <c r="J242" s="3">
        <v>0</v>
      </c>
      <c r="K242" s="3">
        <v>1</v>
      </c>
      <c r="L242" s="3">
        <f>SUM(H242:K242)</f>
        <v>3</v>
      </c>
      <c r="M242" s="3">
        <v>2</v>
      </c>
      <c r="N242" s="3">
        <v>1</v>
      </c>
      <c r="O242" s="3">
        <v>0</v>
      </c>
      <c r="P242" s="3">
        <v>0</v>
      </c>
      <c r="Q242" s="3">
        <f>SUM(M242:P242)</f>
        <v>3</v>
      </c>
      <c r="R242" s="3">
        <v>0</v>
      </c>
      <c r="S242" s="3">
        <v>0</v>
      </c>
      <c r="T242" s="3">
        <v>1</v>
      </c>
      <c r="U242" s="3">
        <v>0</v>
      </c>
      <c r="V242" s="3">
        <f>SUM(R242:U242)</f>
        <v>1</v>
      </c>
      <c r="W242" s="3">
        <v>0</v>
      </c>
      <c r="X242" s="3">
        <v>0</v>
      </c>
      <c r="Y242" s="3">
        <v>0</v>
      </c>
      <c r="Z242" s="3">
        <v>0</v>
      </c>
      <c r="AA242" s="3">
        <f>SUM(W242:Z242)</f>
        <v>0</v>
      </c>
      <c r="AB242" s="3">
        <v>1</v>
      </c>
      <c r="AC242" s="3">
        <v>1</v>
      </c>
      <c r="AD242" s="3">
        <v>0</v>
      </c>
      <c r="AE242" s="3">
        <v>0</v>
      </c>
      <c r="AF242" s="3">
        <f>SUM(AB242:AE242)</f>
        <v>2</v>
      </c>
      <c r="AG242" s="3">
        <v>0</v>
      </c>
      <c r="AH242" s="3">
        <v>0</v>
      </c>
      <c r="AI242" s="3">
        <v>0</v>
      </c>
      <c r="AJ242" s="3">
        <v>1</v>
      </c>
      <c r="AK242" s="3">
        <f>SUM(AG242:AJ242)</f>
        <v>1</v>
      </c>
    </row>
    <row r="243" spans="1:37" ht="12.75" customHeight="1">
      <c r="A243" s="2" t="s">
        <v>283</v>
      </c>
      <c r="B243" s="2" t="s">
        <v>31</v>
      </c>
      <c r="C243" s="3">
        <v>8</v>
      </c>
      <c r="D243" s="3">
        <v>10</v>
      </c>
      <c r="E243" s="3">
        <v>4</v>
      </c>
      <c r="F243" s="3">
        <v>4</v>
      </c>
      <c r="G243" s="3">
        <f>SUM(C243:F243)</f>
        <v>26</v>
      </c>
      <c r="H243" s="3">
        <v>11</v>
      </c>
      <c r="I243" s="3">
        <v>11</v>
      </c>
      <c r="J243" s="3">
        <v>8</v>
      </c>
      <c r="K243" s="3">
        <v>6</v>
      </c>
      <c r="L243" s="3">
        <f>SUM(H243:K243)</f>
        <v>36</v>
      </c>
      <c r="M243" s="3">
        <v>9</v>
      </c>
      <c r="N243" s="3">
        <v>8</v>
      </c>
      <c r="O243" s="3">
        <v>12</v>
      </c>
      <c r="P243" s="3">
        <v>11</v>
      </c>
      <c r="Q243" s="3">
        <f>SUM(M243:P243)</f>
        <v>40</v>
      </c>
      <c r="R243" s="3">
        <v>11</v>
      </c>
      <c r="S243" s="3">
        <v>6</v>
      </c>
      <c r="T243" s="3">
        <v>8</v>
      </c>
      <c r="U243" s="3">
        <v>5</v>
      </c>
      <c r="V243" s="3">
        <f>SUM(R243:U243)</f>
        <v>30</v>
      </c>
      <c r="W243" s="3">
        <v>12</v>
      </c>
      <c r="X243" s="3">
        <v>10</v>
      </c>
      <c r="Y243" s="3">
        <v>11</v>
      </c>
      <c r="Z243" s="3">
        <v>7</v>
      </c>
      <c r="AA243" s="3">
        <f>SUM(W243:Z243)</f>
        <v>40</v>
      </c>
      <c r="AB243" s="3">
        <v>6</v>
      </c>
      <c r="AC243" s="3">
        <v>5</v>
      </c>
      <c r="AD243" s="3">
        <v>11</v>
      </c>
      <c r="AE243" s="3">
        <v>8</v>
      </c>
      <c r="AF243" s="3">
        <f>SUM(AB243:AE243)</f>
        <v>30</v>
      </c>
      <c r="AG243" s="3">
        <v>7</v>
      </c>
      <c r="AH243" s="3">
        <v>7</v>
      </c>
      <c r="AI243" s="3">
        <v>8</v>
      </c>
      <c r="AJ243" s="3">
        <v>5</v>
      </c>
      <c r="AK243" s="3">
        <f>SUM(AG243:AJ243)</f>
        <v>27</v>
      </c>
    </row>
    <row r="244" spans="1:37" ht="12.75" customHeight="1">
      <c r="A244" s="2" t="s">
        <v>284</v>
      </c>
      <c r="B244" s="2" t="s">
        <v>33</v>
      </c>
      <c r="C244" s="3">
        <v>89</v>
      </c>
      <c r="D244" s="3">
        <v>119</v>
      </c>
      <c r="E244" s="3">
        <v>93</v>
      </c>
      <c r="F244" s="3">
        <v>84</v>
      </c>
      <c r="G244" s="3">
        <f>SUM(C244:F244)</f>
        <v>385</v>
      </c>
      <c r="H244" s="3">
        <v>77</v>
      </c>
      <c r="I244" s="3">
        <v>100</v>
      </c>
      <c r="J244" s="3">
        <v>78</v>
      </c>
      <c r="K244" s="3">
        <v>94</v>
      </c>
      <c r="L244" s="3">
        <f>SUM(H244:K244)</f>
        <v>349</v>
      </c>
      <c r="M244" s="3">
        <v>97</v>
      </c>
      <c r="N244" s="3">
        <v>92</v>
      </c>
      <c r="O244" s="3">
        <v>86</v>
      </c>
      <c r="P244" s="3">
        <v>78</v>
      </c>
      <c r="Q244" s="3">
        <f>SUM(M244:P244)</f>
        <v>353</v>
      </c>
      <c r="R244" s="3">
        <v>77</v>
      </c>
      <c r="S244" s="3">
        <v>73</v>
      </c>
      <c r="T244" s="3">
        <v>85</v>
      </c>
      <c r="U244" s="3">
        <v>86</v>
      </c>
      <c r="V244" s="3">
        <f>SUM(R244:U244)</f>
        <v>321</v>
      </c>
      <c r="W244" s="3">
        <v>59</v>
      </c>
      <c r="X244" s="3">
        <v>75</v>
      </c>
      <c r="Y244" s="3">
        <v>61</v>
      </c>
      <c r="Z244" s="3">
        <v>57</v>
      </c>
      <c r="AA244" s="3">
        <f>SUM(W244:Z244)</f>
        <v>252</v>
      </c>
      <c r="AB244" s="3">
        <v>65</v>
      </c>
      <c r="AC244" s="3">
        <v>77</v>
      </c>
      <c r="AD244" s="3">
        <v>60</v>
      </c>
      <c r="AE244" s="3">
        <v>101</v>
      </c>
      <c r="AF244" s="3">
        <f>SUM(AB244:AE244)</f>
        <v>303</v>
      </c>
      <c r="AG244" s="3">
        <v>69</v>
      </c>
      <c r="AH244" s="3">
        <v>82</v>
      </c>
      <c r="AI244" s="3">
        <v>70</v>
      </c>
      <c r="AJ244" s="3">
        <v>82</v>
      </c>
      <c r="AK244" s="3">
        <f>SUM(AG244:AJ244)</f>
        <v>303</v>
      </c>
    </row>
    <row r="245" spans="1:37" ht="12.75" customHeight="1">
      <c r="A245" s="2" t="s">
        <v>285</v>
      </c>
      <c r="B245" s="2" t="s">
        <v>35</v>
      </c>
      <c r="C245" s="3">
        <v>117</v>
      </c>
      <c r="D245" s="3">
        <v>117</v>
      </c>
      <c r="E245" s="3">
        <v>92</v>
      </c>
      <c r="F245" s="3">
        <v>75</v>
      </c>
      <c r="G245" s="3">
        <f>SUM(C245:F245)</f>
        <v>401</v>
      </c>
      <c r="H245" s="3">
        <v>70</v>
      </c>
      <c r="I245" s="3">
        <v>69</v>
      </c>
      <c r="J245" s="3">
        <v>70</v>
      </c>
      <c r="K245" s="3">
        <v>55</v>
      </c>
      <c r="L245" s="3">
        <f>SUM(H245:K245)</f>
        <v>264</v>
      </c>
      <c r="M245" s="3">
        <v>54</v>
      </c>
      <c r="N245" s="3">
        <v>53</v>
      </c>
      <c r="O245" s="3">
        <v>57</v>
      </c>
      <c r="P245" s="3">
        <v>64</v>
      </c>
      <c r="Q245" s="3">
        <f>SUM(M245:P245)</f>
        <v>228</v>
      </c>
      <c r="R245" s="3">
        <v>50</v>
      </c>
      <c r="S245" s="3">
        <v>77</v>
      </c>
      <c r="T245" s="3">
        <v>48</v>
      </c>
      <c r="U245" s="3">
        <v>58</v>
      </c>
      <c r="V245" s="3">
        <f>SUM(R245:U245)</f>
        <v>233</v>
      </c>
      <c r="W245" s="3">
        <v>41</v>
      </c>
      <c r="X245" s="3">
        <v>52</v>
      </c>
      <c r="Y245" s="3">
        <v>52</v>
      </c>
      <c r="Z245" s="3">
        <v>34</v>
      </c>
      <c r="AA245" s="3">
        <f>SUM(W245:Z245)</f>
        <v>179</v>
      </c>
      <c r="AB245" s="3">
        <v>32</v>
      </c>
      <c r="AC245" s="3">
        <v>51</v>
      </c>
      <c r="AD245" s="3">
        <v>45</v>
      </c>
      <c r="AE245" s="3">
        <v>55</v>
      </c>
      <c r="AF245" s="3">
        <f>SUM(AB245:AE245)</f>
        <v>183</v>
      </c>
      <c r="AG245" s="3">
        <v>38</v>
      </c>
      <c r="AH245" s="3">
        <v>44</v>
      </c>
      <c r="AI245" s="3">
        <v>52</v>
      </c>
      <c r="AJ245" s="3">
        <v>63</v>
      </c>
      <c r="AK245" s="3">
        <f>SUM(AG245:AJ245)</f>
        <v>197</v>
      </c>
    </row>
    <row r="246" spans="1:37" ht="12.75" customHeight="1">
      <c r="A246" s="2" t="s">
        <v>286</v>
      </c>
      <c r="B246" s="2" t="s">
        <v>37</v>
      </c>
      <c r="C246" s="3">
        <v>0</v>
      </c>
      <c r="D246" s="3">
        <v>1</v>
      </c>
      <c r="E246" s="3">
        <v>1</v>
      </c>
      <c r="F246" s="3">
        <v>0</v>
      </c>
      <c r="G246" s="3">
        <f>SUM(C246:F246)</f>
        <v>2</v>
      </c>
      <c r="H246" s="3">
        <v>1</v>
      </c>
      <c r="I246" s="3">
        <v>3</v>
      </c>
      <c r="J246" s="3">
        <v>1</v>
      </c>
      <c r="K246" s="3">
        <v>0</v>
      </c>
      <c r="L246" s="3">
        <f>SUM(H246:K246)</f>
        <v>5</v>
      </c>
      <c r="M246" s="3">
        <v>0</v>
      </c>
      <c r="N246" s="3">
        <v>0</v>
      </c>
      <c r="O246" s="3">
        <v>0</v>
      </c>
      <c r="P246" s="3">
        <v>0</v>
      </c>
      <c r="Q246" s="3">
        <f>SUM(M246:P246)</f>
        <v>0</v>
      </c>
      <c r="R246" s="3">
        <v>0</v>
      </c>
      <c r="S246" s="3">
        <v>0</v>
      </c>
      <c r="T246" s="3">
        <v>0</v>
      </c>
      <c r="U246" s="3">
        <v>0</v>
      </c>
      <c r="V246" s="3">
        <f>SUM(R246:U246)</f>
        <v>0</v>
      </c>
      <c r="W246" s="3">
        <v>1</v>
      </c>
      <c r="X246" s="3">
        <v>0</v>
      </c>
      <c r="Y246" s="3">
        <v>0</v>
      </c>
      <c r="Z246" s="3">
        <v>0</v>
      </c>
      <c r="AA246" s="3">
        <f>SUM(W246:Z246)</f>
        <v>1</v>
      </c>
      <c r="AB246" s="3">
        <v>0</v>
      </c>
      <c r="AC246" s="3">
        <v>0</v>
      </c>
      <c r="AD246" s="3">
        <v>0</v>
      </c>
      <c r="AE246" s="3">
        <v>0</v>
      </c>
      <c r="AF246" s="3">
        <f>SUM(AB246:AE246)</f>
        <v>0</v>
      </c>
      <c r="AG246" s="3">
        <v>1</v>
      </c>
      <c r="AH246" s="3">
        <v>0</v>
      </c>
      <c r="AI246" s="3">
        <v>2</v>
      </c>
      <c r="AJ246" s="3">
        <v>2</v>
      </c>
      <c r="AK246" s="3">
        <f>SUM(AG246:AJ246)</f>
        <v>5</v>
      </c>
    </row>
    <row r="247" spans="1:37" ht="12.75" customHeight="1">
      <c r="A247" s="2" t="s">
        <v>287</v>
      </c>
      <c r="B247" s="2" t="s">
        <v>39</v>
      </c>
      <c r="C247" s="3">
        <v>16</v>
      </c>
      <c r="D247" s="3">
        <v>5</v>
      </c>
      <c r="E247" s="3">
        <v>7</v>
      </c>
      <c r="F247" s="3">
        <v>6</v>
      </c>
      <c r="G247" s="3">
        <f>SUM(C247:F247)</f>
        <v>34</v>
      </c>
      <c r="H247" s="3">
        <v>13</v>
      </c>
      <c r="I247" s="3">
        <v>6</v>
      </c>
      <c r="J247" s="3">
        <v>5</v>
      </c>
      <c r="K247" s="3">
        <v>7</v>
      </c>
      <c r="L247" s="3">
        <f>SUM(H247:K247)</f>
        <v>31</v>
      </c>
      <c r="M247" s="3">
        <v>12</v>
      </c>
      <c r="N247" s="3">
        <v>6</v>
      </c>
      <c r="O247" s="3">
        <v>3</v>
      </c>
      <c r="P247" s="3">
        <v>9</v>
      </c>
      <c r="Q247" s="3">
        <f>SUM(M247:P247)</f>
        <v>30</v>
      </c>
      <c r="R247" s="3">
        <v>10</v>
      </c>
      <c r="S247" s="3">
        <v>6</v>
      </c>
      <c r="T247" s="3">
        <v>1</v>
      </c>
      <c r="U247" s="3">
        <v>5</v>
      </c>
      <c r="V247" s="3">
        <f>SUM(R247:U247)</f>
        <v>22</v>
      </c>
      <c r="W247" s="3">
        <v>6</v>
      </c>
      <c r="X247" s="3">
        <v>3</v>
      </c>
      <c r="Y247" s="3">
        <v>10</v>
      </c>
      <c r="Z247" s="3">
        <v>9</v>
      </c>
      <c r="AA247" s="3">
        <f>SUM(W247:Z247)</f>
        <v>28</v>
      </c>
      <c r="AB247" s="3">
        <v>6</v>
      </c>
      <c r="AC247" s="3">
        <v>6</v>
      </c>
      <c r="AD247" s="3">
        <v>9</v>
      </c>
      <c r="AE247" s="3">
        <v>10</v>
      </c>
      <c r="AF247" s="3">
        <f>SUM(AB247:AE247)</f>
        <v>31</v>
      </c>
      <c r="AG247" s="3">
        <v>2</v>
      </c>
      <c r="AH247" s="3">
        <v>10</v>
      </c>
      <c r="AI247" s="3">
        <v>4</v>
      </c>
      <c r="AJ247" s="3">
        <v>9</v>
      </c>
      <c r="AK247" s="3">
        <f>SUM(AG247:AJ247)</f>
        <v>25</v>
      </c>
    </row>
    <row r="248" spans="1:37" ht="12.75" customHeight="1">
      <c r="A248" s="2" t="s">
        <v>288</v>
      </c>
      <c r="B248" s="2" t="s">
        <v>41</v>
      </c>
      <c r="C248" s="3">
        <v>103</v>
      </c>
      <c r="D248" s="3">
        <v>111</v>
      </c>
      <c r="E248" s="3">
        <v>153</v>
      </c>
      <c r="F248" s="3">
        <v>140</v>
      </c>
      <c r="G248" s="3">
        <f>SUM(C248:F248)</f>
        <v>507</v>
      </c>
      <c r="H248" s="3">
        <v>127</v>
      </c>
      <c r="I248" s="3">
        <v>164</v>
      </c>
      <c r="J248" s="3">
        <v>135</v>
      </c>
      <c r="K248" s="3">
        <v>90</v>
      </c>
      <c r="L248" s="3">
        <f>SUM(H248:K248)</f>
        <v>516</v>
      </c>
      <c r="M248" s="3">
        <v>117</v>
      </c>
      <c r="N248" s="3">
        <v>159</v>
      </c>
      <c r="O248" s="3">
        <v>160</v>
      </c>
      <c r="P248" s="3">
        <v>135</v>
      </c>
      <c r="Q248" s="3">
        <f>SUM(M248:P248)</f>
        <v>571</v>
      </c>
      <c r="R248" s="3">
        <v>139</v>
      </c>
      <c r="S248" s="3">
        <v>130</v>
      </c>
      <c r="T248" s="3">
        <v>141</v>
      </c>
      <c r="U248" s="3">
        <v>148</v>
      </c>
      <c r="V248" s="3">
        <f>SUM(R248:U248)</f>
        <v>558</v>
      </c>
      <c r="W248" s="3">
        <v>172</v>
      </c>
      <c r="X248" s="3">
        <v>148</v>
      </c>
      <c r="Y248" s="3">
        <v>171</v>
      </c>
      <c r="Z248" s="3">
        <v>172</v>
      </c>
      <c r="AA248" s="3">
        <f>SUM(W248:Z248)</f>
        <v>663</v>
      </c>
      <c r="AB248" s="3">
        <v>161</v>
      </c>
      <c r="AC248" s="3">
        <v>137</v>
      </c>
      <c r="AD248" s="3">
        <v>146</v>
      </c>
      <c r="AE248" s="3">
        <v>134</v>
      </c>
      <c r="AF248" s="3">
        <f>SUM(AB248:AE248)</f>
        <v>578</v>
      </c>
      <c r="AG248" s="3">
        <v>112</v>
      </c>
      <c r="AH248" s="3">
        <v>73</v>
      </c>
      <c r="AI248" s="3">
        <v>90</v>
      </c>
      <c r="AJ248" s="3">
        <v>64</v>
      </c>
      <c r="AK248" s="3">
        <f>SUM(AG248:AJ248)</f>
        <v>339</v>
      </c>
    </row>
    <row r="249" spans="1:37" ht="12.75" customHeight="1">
      <c r="A249" s="2" t="s">
        <v>289</v>
      </c>
      <c r="B249" s="2" t="s">
        <v>43</v>
      </c>
      <c r="C249" s="3">
        <v>292</v>
      </c>
      <c r="D249" s="3">
        <v>290</v>
      </c>
      <c r="E249" s="3">
        <v>349</v>
      </c>
      <c r="F249" s="3">
        <v>281</v>
      </c>
      <c r="G249" s="3">
        <f>SUM(C249:F249)</f>
        <v>1212</v>
      </c>
      <c r="H249" s="3">
        <v>302</v>
      </c>
      <c r="I249" s="3">
        <v>326</v>
      </c>
      <c r="J249" s="3">
        <v>362</v>
      </c>
      <c r="K249" s="3">
        <v>297</v>
      </c>
      <c r="L249" s="3">
        <f>SUM(H249:K249)</f>
        <v>1287</v>
      </c>
      <c r="M249" s="3">
        <v>308</v>
      </c>
      <c r="N249" s="3">
        <v>318</v>
      </c>
      <c r="O249" s="3">
        <v>319</v>
      </c>
      <c r="P249" s="3">
        <v>300</v>
      </c>
      <c r="Q249" s="3">
        <f>SUM(M249:P249)</f>
        <v>1245</v>
      </c>
      <c r="R249" s="3">
        <v>363</v>
      </c>
      <c r="S249" s="3">
        <v>324</v>
      </c>
      <c r="T249" s="3">
        <v>267</v>
      </c>
      <c r="U249" s="3">
        <v>302</v>
      </c>
      <c r="V249" s="3">
        <f>SUM(R249:U249)</f>
        <v>1256</v>
      </c>
      <c r="W249" s="3">
        <v>284</v>
      </c>
      <c r="X249" s="3">
        <v>342</v>
      </c>
      <c r="Y249" s="3">
        <v>311</v>
      </c>
      <c r="Z249" s="3">
        <v>336</v>
      </c>
      <c r="AA249" s="3">
        <f>SUM(W249:Z249)</f>
        <v>1273</v>
      </c>
      <c r="AB249" s="3">
        <v>271</v>
      </c>
      <c r="AC249" s="3">
        <v>326</v>
      </c>
      <c r="AD249" s="3">
        <v>306</v>
      </c>
      <c r="AE249" s="3">
        <v>292</v>
      </c>
      <c r="AF249" s="3">
        <f>SUM(AB249:AE249)</f>
        <v>1195</v>
      </c>
      <c r="AG249" s="3">
        <v>303</v>
      </c>
      <c r="AH249" s="3">
        <v>266</v>
      </c>
      <c r="AI249" s="3">
        <v>266</v>
      </c>
      <c r="AJ249" s="3">
        <v>302</v>
      </c>
      <c r="AK249" s="3">
        <f>SUM(AG249:AJ249)</f>
        <v>1137</v>
      </c>
    </row>
    <row r="250" spans="1:37" ht="12.75" customHeight="1">
      <c r="A250" s="2" t="s">
        <v>290</v>
      </c>
      <c r="B250" s="2" t="s">
        <v>45</v>
      </c>
      <c r="C250" s="3">
        <v>27</v>
      </c>
      <c r="D250" s="3">
        <v>19</v>
      </c>
      <c r="E250" s="3">
        <v>22</v>
      </c>
      <c r="F250" s="3">
        <v>27</v>
      </c>
      <c r="G250" s="3">
        <f>SUM(C250:F250)</f>
        <v>95</v>
      </c>
      <c r="H250" s="3">
        <v>26</v>
      </c>
      <c r="I250" s="3">
        <v>19</v>
      </c>
      <c r="J250" s="3">
        <v>20</v>
      </c>
      <c r="K250" s="3">
        <v>31</v>
      </c>
      <c r="L250" s="3">
        <f>SUM(H250:K250)</f>
        <v>96</v>
      </c>
      <c r="M250" s="3">
        <v>28</v>
      </c>
      <c r="N250" s="3">
        <v>21</v>
      </c>
      <c r="O250" s="3">
        <v>19</v>
      </c>
      <c r="P250" s="3">
        <v>14</v>
      </c>
      <c r="Q250" s="3">
        <f>SUM(M250:P250)</f>
        <v>82</v>
      </c>
      <c r="R250" s="3">
        <v>15</v>
      </c>
      <c r="S250" s="3">
        <v>39</v>
      </c>
      <c r="T250" s="3">
        <v>52</v>
      </c>
      <c r="U250" s="3">
        <v>23</v>
      </c>
      <c r="V250" s="3">
        <f>SUM(R250:U250)</f>
        <v>129</v>
      </c>
      <c r="W250" s="3">
        <v>36</v>
      </c>
      <c r="X250" s="3">
        <v>15</v>
      </c>
      <c r="Y250" s="3">
        <v>17</v>
      </c>
      <c r="Z250" s="3">
        <v>27</v>
      </c>
      <c r="AA250" s="3">
        <f>SUM(W250:Z250)</f>
        <v>95</v>
      </c>
      <c r="AB250" s="3">
        <v>40</v>
      </c>
      <c r="AC250" s="3">
        <v>14</v>
      </c>
      <c r="AD250" s="3">
        <v>20</v>
      </c>
      <c r="AE250" s="3">
        <v>26</v>
      </c>
      <c r="AF250" s="3">
        <f>SUM(AB250:AE250)</f>
        <v>100</v>
      </c>
      <c r="AG250" s="3">
        <v>26</v>
      </c>
      <c r="AH250" s="3">
        <v>30</v>
      </c>
      <c r="AI250" s="3">
        <v>23</v>
      </c>
      <c r="AJ250" s="3">
        <v>28</v>
      </c>
      <c r="AK250" s="3">
        <f>SUM(AG250:AJ250)</f>
        <v>107</v>
      </c>
    </row>
    <row r="251" spans="1:37" ht="12.75" customHeight="1">
      <c r="A251" s="2" t="s">
        <v>291</v>
      </c>
      <c r="B251" s="2" t="s">
        <v>47</v>
      </c>
      <c r="C251" s="3">
        <v>85</v>
      </c>
      <c r="D251" s="3">
        <v>74</v>
      </c>
      <c r="E251" s="3">
        <v>75</v>
      </c>
      <c r="F251" s="3">
        <v>57</v>
      </c>
      <c r="G251" s="3">
        <f>SUM(C251:F251)</f>
        <v>291</v>
      </c>
      <c r="H251" s="3">
        <v>49</v>
      </c>
      <c r="I251" s="3">
        <v>137</v>
      </c>
      <c r="J251" s="3">
        <v>69</v>
      </c>
      <c r="K251" s="3">
        <v>47</v>
      </c>
      <c r="L251" s="3">
        <f>SUM(H251:K251)</f>
        <v>302</v>
      </c>
      <c r="M251" s="3">
        <v>47</v>
      </c>
      <c r="N251" s="3">
        <v>84</v>
      </c>
      <c r="O251" s="3">
        <v>57</v>
      </c>
      <c r="P251" s="3">
        <v>67</v>
      </c>
      <c r="Q251" s="3">
        <f>SUM(M251:P251)</f>
        <v>255</v>
      </c>
      <c r="R251" s="3">
        <v>57</v>
      </c>
      <c r="S251" s="3">
        <v>111</v>
      </c>
      <c r="T251" s="3">
        <v>47</v>
      </c>
      <c r="U251" s="3">
        <v>53</v>
      </c>
      <c r="V251" s="3">
        <f>SUM(R251:U251)</f>
        <v>268</v>
      </c>
      <c r="W251" s="3">
        <v>43</v>
      </c>
      <c r="X251" s="3">
        <v>171</v>
      </c>
      <c r="Y251" s="3">
        <v>40</v>
      </c>
      <c r="Z251" s="3">
        <v>43</v>
      </c>
      <c r="AA251" s="3">
        <f>SUM(W251:Z251)</f>
        <v>297</v>
      </c>
      <c r="AB251" s="3">
        <v>53</v>
      </c>
      <c r="AC251" s="3">
        <v>226</v>
      </c>
      <c r="AD251" s="3">
        <v>42</v>
      </c>
      <c r="AE251" s="3">
        <v>35</v>
      </c>
      <c r="AF251" s="3">
        <f>SUM(AB251:AE251)</f>
        <v>356</v>
      </c>
      <c r="AG251" s="3">
        <v>32</v>
      </c>
      <c r="AH251" s="3">
        <v>270</v>
      </c>
      <c r="AI251" s="3">
        <v>78</v>
      </c>
      <c r="AJ251" s="3">
        <v>71</v>
      </c>
      <c r="AK251" s="3">
        <f>SUM(AG251:AJ251)</f>
        <v>451</v>
      </c>
    </row>
    <row r="252" spans="1:37" ht="12.75" customHeight="1">
      <c r="A252" s="2" t="s">
        <v>292</v>
      </c>
      <c r="B252" s="2" t="s">
        <v>49</v>
      </c>
      <c r="C252" s="3">
        <v>15</v>
      </c>
      <c r="D252" s="3">
        <v>8</v>
      </c>
      <c r="E252" s="3">
        <v>14</v>
      </c>
      <c r="F252" s="3">
        <v>18</v>
      </c>
      <c r="G252" s="3">
        <f>SUM(C252:F252)</f>
        <v>55</v>
      </c>
      <c r="H252" s="3">
        <v>8</v>
      </c>
      <c r="I252" s="3">
        <v>13</v>
      </c>
      <c r="J252" s="3">
        <v>17</v>
      </c>
      <c r="K252" s="3">
        <v>24</v>
      </c>
      <c r="L252" s="3">
        <f>SUM(H252:K252)</f>
        <v>62</v>
      </c>
      <c r="M252" s="3">
        <v>13</v>
      </c>
      <c r="N252" s="3">
        <v>11</v>
      </c>
      <c r="O252" s="3">
        <v>8</v>
      </c>
      <c r="P252" s="3">
        <v>14</v>
      </c>
      <c r="Q252" s="3">
        <f>SUM(M252:P252)</f>
        <v>46</v>
      </c>
      <c r="R252" s="3">
        <v>16</v>
      </c>
      <c r="S252" s="3">
        <v>12</v>
      </c>
      <c r="T252" s="3">
        <v>5</v>
      </c>
      <c r="U252" s="3">
        <v>10</v>
      </c>
      <c r="V252" s="3">
        <f>SUM(R252:U252)</f>
        <v>43</v>
      </c>
      <c r="W252" s="3">
        <v>4</v>
      </c>
      <c r="X252" s="3">
        <v>12</v>
      </c>
      <c r="Y252" s="3">
        <v>12</v>
      </c>
      <c r="Z252" s="3">
        <v>10</v>
      </c>
      <c r="AA252" s="3">
        <f>SUM(W252:Z252)</f>
        <v>38</v>
      </c>
      <c r="AB252" s="3">
        <v>8</v>
      </c>
      <c r="AC252" s="3">
        <v>12</v>
      </c>
      <c r="AD252" s="3">
        <v>11</v>
      </c>
      <c r="AE252" s="3">
        <v>22</v>
      </c>
      <c r="AF252" s="3">
        <f>SUM(AB252:AE252)</f>
        <v>53</v>
      </c>
      <c r="AG252" s="3">
        <v>10</v>
      </c>
      <c r="AH252" s="3">
        <v>9</v>
      </c>
      <c r="AI252" s="3">
        <v>17</v>
      </c>
      <c r="AJ252" s="3">
        <v>13</v>
      </c>
      <c r="AK252" s="3">
        <f>SUM(AG252:AJ252)</f>
        <v>49</v>
      </c>
    </row>
    <row r="253" spans="1:37" ht="12.75" customHeight="1">
      <c r="A253" s="2" t="s">
        <v>293</v>
      </c>
      <c r="B253" s="2" t="s">
        <v>51</v>
      </c>
      <c r="C253" s="3">
        <v>189</v>
      </c>
      <c r="D253" s="3">
        <v>176</v>
      </c>
      <c r="E253" s="3">
        <v>203</v>
      </c>
      <c r="F253" s="3">
        <v>233</v>
      </c>
      <c r="G253" s="3">
        <f>SUM(C253:F253)</f>
        <v>801</v>
      </c>
      <c r="H253" s="3">
        <v>166</v>
      </c>
      <c r="I253" s="3">
        <v>213</v>
      </c>
      <c r="J253" s="3">
        <v>202</v>
      </c>
      <c r="K253" s="3">
        <v>172</v>
      </c>
      <c r="L253" s="3">
        <f>SUM(H253:K253)</f>
        <v>753</v>
      </c>
      <c r="M253" s="3">
        <v>170</v>
      </c>
      <c r="N253" s="3">
        <v>158</v>
      </c>
      <c r="O253" s="3">
        <v>144</v>
      </c>
      <c r="P253" s="3">
        <v>155</v>
      </c>
      <c r="Q253" s="3">
        <f>SUM(M253:P253)</f>
        <v>627</v>
      </c>
      <c r="R253" s="3">
        <v>166</v>
      </c>
      <c r="S253" s="3">
        <v>140</v>
      </c>
      <c r="T253" s="3">
        <v>159</v>
      </c>
      <c r="U253" s="3">
        <v>152</v>
      </c>
      <c r="V253" s="3">
        <f>SUM(R253:U253)</f>
        <v>617</v>
      </c>
      <c r="W253" s="3">
        <v>132</v>
      </c>
      <c r="X253" s="3">
        <v>148</v>
      </c>
      <c r="Y253" s="3">
        <v>115</v>
      </c>
      <c r="Z253" s="3">
        <v>155</v>
      </c>
      <c r="AA253" s="3">
        <f>SUM(W253:Z253)</f>
        <v>550</v>
      </c>
      <c r="AB253" s="3">
        <v>118</v>
      </c>
      <c r="AC253" s="3">
        <v>130</v>
      </c>
      <c r="AD253" s="3">
        <v>161</v>
      </c>
      <c r="AE253" s="3">
        <v>151</v>
      </c>
      <c r="AF253" s="3">
        <f>SUM(AB253:AE253)</f>
        <v>560</v>
      </c>
      <c r="AG253" s="3">
        <v>117</v>
      </c>
      <c r="AH253" s="3">
        <v>116</v>
      </c>
      <c r="AI253" s="3">
        <v>113</v>
      </c>
      <c r="AJ253" s="3">
        <v>120</v>
      </c>
      <c r="AK253" s="3">
        <f>SUM(AG253:AJ253)</f>
        <v>466</v>
      </c>
    </row>
    <row r="254" spans="1:37" ht="12.75" customHeight="1">
      <c r="A254" s="2" t="s">
        <v>294</v>
      </c>
      <c r="B254" s="2" t="s">
        <v>53</v>
      </c>
      <c r="C254" s="3">
        <v>293</v>
      </c>
      <c r="D254" s="3">
        <v>275</v>
      </c>
      <c r="E254" s="3">
        <v>249</v>
      </c>
      <c r="F254" s="3">
        <v>258</v>
      </c>
      <c r="G254" s="3">
        <f>SUM(C254:F254)</f>
        <v>1075</v>
      </c>
      <c r="H254" s="3">
        <v>239</v>
      </c>
      <c r="I254" s="3">
        <v>269</v>
      </c>
      <c r="J254" s="3">
        <v>294</v>
      </c>
      <c r="K254" s="3">
        <v>278</v>
      </c>
      <c r="L254" s="3">
        <f>SUM(H254:K254)</f>
        <v>1080</v>
      </c>
      <c r="M254" s="3">
        <v>257</v>
      </c>
      <c r="N254" s="3">
        <v>236</v>
      </c>
      <c r="O254" s="3">
        <v>252</v>
      </c>
      <c r="P254" s="3">
        <v>209</v>
      </c>
      <c r="Q254" s="3">
        <f>SUM(M254:P254)</f>
        <v>954</v>
      </c>
      <c r="R254" s="3">
        <v>215</v>
      </c>
      <c r="S254" s="3">
        <v>260</v>
      </c>
      <c r="T254" s="3">
        <v>222</v>
      </c>
      <c r="U254" s="3">
        <v>206</v>
      </c>
      <c r="V254" s="3">
        <f>SUM(R254:U254)</f>
        <v>903</v>
      </c>
      <c r="W254" s="3">
        <v>204</v>
      </c>
      <c r="X254" s="3">
        <v>234</v>
      </c>
      <c r="Y254" s="3">
        <v>209</v>
      </c>
      <c r="Z254" s="3">
        <v>198</v>
      </c>
      <c r="AA254" s="3">
        <f>SUM(W254:Z254)</f>
        <v>845</v>
      </c>
      <c r="AB254" s="3">
        <v>134</v>
      </c>
      <c r="AC254" s="3">
        <v>194</v>
      </c>
      <c r="AD254" s="3">
        <v>155</v>
      </c>
      <c r="AE254" s="3">
        <v>161</v>
      </c>
      <c r="AF254" s="3">
        <f>SUM(AB254:AE254)</f>
        <v>644</v>
      </c>
      <c r="AG254" s="3">
        <v>97</v>
      </c>
      <c r="AH254" s="3">
        <v>169</v>
      </c>
      <c r="AI254" s="3">
        <v>165</v>
      </c>
      <c r="AJ254" s="3">
        <v>201</v>
      </c>
      <c r="AK254" s="3">
        <f>SUM(AG254:AJ254)</f>
        <v>632</v>
      </c>
    </row>
    <row r="255" spans="1:37" ht="12.75" customHeight="1">
      <c r="A255" s="2" t="s">
        <v>295</v>
      </c>
      <c r="B255" s="2" t="s">
        <v>55</v>
      </c>
      <c r="C255" s="3">
        <v>49</v>
      </c>
      <c r="D255" s="3">
        <v>28</v>
      </c>
      <c r="E255" s="3">
        <v>23</v>
      </c>
      <c r="F255" s="3">
        <v>57</v>
      </c>
      <c r="G255" s="3">
        <f>SUM(C255:F255)</f>
        <v>157</v>
      </c>
      <c r="H255" s="3">
        <v>42</v>
      </c>
      <c r="I255" s="3">
        <v>60</v>
      </c>
      <c r="J255" s="3">
        <v>56</v>
      </c>
      <c r="K255" s="3">
        <v>58</v>
      </c>
      <c r="L255" s="3">
        <f>SUM(H255:K255)</f>
        <v>216</v>
      </c>
      <c r="M255" s="3">
        <v>57</v>
      </c>
      <c r="N255" s="3">
        <v>40</v>
      </c>
      <c r="O255" s="3">
        <v>28</v>
      </c>
      <c r="P255" s="3">
        <v>38</v>
      </c>
      <c r="Q255" s="3">
        <f>SUM(M255:P255)</f>
        <v>163</v>
      </c>
      <c r="R255" s="3">
        <v>37</v>
      </c>
      <c r="S255" s="3">
        <v>64</v>
      </c>
      <c r="T255" s="3">
        <v>60</v>
      </c>
      <c r="U255" s="3">
        <v>44</v>
      </c>
      <c r="V255" s="3">
        <f>SUM(R255:U255)</f>
        <v>205</v>
      </c>
      <c r="W255" s="3">
        <v>28</v>
      </c>
      <c r="X255" s="3">
        <v>57</v>
      </c>
      <c r="Y255" s="3">
        <v>44</v>
      </c>
      <c r="Z255" s="3">
        <v>45</v>
      </c>
      <c r="AA255" s="3">
        <f>SUM(W255:Z255)</f>
        <v>174</v>
      </c>
      <c r="AB255" s="3">
        <v>45</v>
      </c>
      <c r="AC255" s="3">
        <v>43</v>
      </c>
      <c r="AD255" s="3">
        <v>50</v>
      </c>
      <c r="AE255" s="3">
        <v>40</v>
      </c>
      <c r="AF255" s="3">
        <f>SUM(AB255:AE255)</f>
        <v>178</v>
      </c>
      <c r="AG255" s="3">
        <v>30</v>
      </c>
      <c r="AH255" s="3">
        <v>72</v>
      </c>
      <c r="AI255" s="3">
        <v>46</v>
      </c>
      <c r="AJ255" s="3">
        <v>45</v>
      </c>
      <c r="AK255" s="3">
        <f>SUM(AG255:AJ255)</f>
        <v>193</v>
      </c>
    </row>
    <row r="256" spans="1:37" ht="12.75" customHeight="1">
      <c r="A256" s="2" t="s">
        <v>296</v>
      </c>
      <c r="B256" s="2"/>
      <c r="C256" s="3">
        <v>1283</v>
      </c>
      <c r="D256" s="3">
        <v>1233</v>
      </c>
      <c r="E256" s="3">
        <v>1285</v>
      </c>
      <c r="F256" s="3">
        <v>1240</v>
      </c>
      <c r="G256" s="3">
        <f>SUM(C256:F256)</f>
        <v>5041</v>
      </c>
      <c r="H256" s="3">
        <v>1132</v>
      </c>
      <c r="I256" s="3">
        <v>1391</v>
      </c>
      <c r="J256" s="3">
        <v>1317</v>
      </c>
      <c r="K256" s="3">
        <v>1160</v>
      </c>
      <c r="L256" s="3">
        <f>SUM(H256:K256)</f>
        <v>5000</v>
      </c>
      <c r="M256" s="3">
        <v>1171</v>
      </c>
      <c r="N256" s="3">
        <v>1187</v>
      </c>
      <c r="O256" s="3">
        <v>1145</v>
      </c>
      <c r="P256" s="3">
        <v>1094</v>
      </c>
      <c r="Q256" s="3">
        <f>SUM(M256:P256)</f>
        <v>4597</v>
      </c>
      <c r="R256" s="3">
        <v>1156</v>
      </c>
      <c r="S256" s="3">
        <v>1242</v>
      </c>
      <c r="T256" s="3">
        <v>1096</v>
      </c>
      <c r="U256" s="3">
        <v>1092</v>
      </c>
      <c r="V256" s="3">
        <f>SUM(R256:U256)</f>
        <v>4586</v>
      </c>
      <c r="W256" s="3">
        <v>1022</v>
      </c>
      <c r="X256" s="3">
        <v>1267</v>
      </c>
      <c r="Y256" s="3">
        <v>1053</v>
      </c>
      <c r="Z256" s="3">
        <v>1093</v>
      </c>
      <c r="AA256" s="3">
        <f>SUM(W256:Z256)</f>
        <v>4435</v>
      </c>
      <c r="AB256" s="3">
        <v>940</v>
      </c>
      <c r="AC256" s="3">
        <v>1222</v>
      </c>
      <c r="AD256" s="3">
        <v>1016</v>
      </c>
      <c r="AE256" s="3">
        <v>1035</v>
      </c>
      <c r="AF256" s="3">
        <f>SUM(AB256:AE256)</f>
        <v>4213</v>
      </c>
      <c r="AG256" s="3">
        <v>844</v>
      </c>
      <c r="AH256" s="3">
        <v>1148</v>
      </c>
      <c r="AI256" s="3">
        <v>934</v>
      </c>
      <c r="AJ256" s="3">
        <v>1006</v>
      </c>
      <c r="AK256" s="3">
        <f>SUM(AG256:AJ256)</f>
        <v>3932</v>
      </c>
    </row>
    <row r="257" spans="1:37" ht="12.75" customHeight="1">
      <c r="A257" s="2" t="s">
        <v>297</v>
      </c>
      <c r="B257" s="2" t="s">
        <v>29</v>
      </c>
      <c r="C257" s="3">
        <v>0</v>
      </c>
      <c r="D257" s="3">
        <v>0</v>
      </c>
      <c r="E257" s="3">
        <v>1</v>
      </c>
      <c r="F257" s="3">
        <v>1</v>
      </c>
      <c r="G257" s="3">
        <f>SUM(C257:F257)</f>
        <v>2</v>
      </c>
      <c r="H257" s="3">
        <v>1</v>
      </c>
      <c r="I257" s="3">
        <v>1</v>
      </c>
      <c r="J257" s="3">
        <v>1</v>
      </c>
      <c r="K257" s="3">
        <v>0</v>
      </c>
      <c r="L257" s="3">
        <f>SUM(H257:K257)</f>
        <v>3</v>
      </c>
      <c r="M257" s="3">
        <v>1</v>
      </c>
      <c r="N257" s="3">
        <v>0</v>
      </c>
      <c r="O257" s="3">
        <v>0</v>
      </c>
      <c r="P257" s="3">
        <v>0</v>
      </c>
      <c r="Q257" s="3">
        <f>SUM(M257:P257)</f>
        <v>1</v>
      </c>
      <c r="R257" s="3">
        <v>3</v>
      </c>
      <c r="S257" s="3">
        <v>1</v>
      </c>
      <c r="T257" s="3">
        <v>1</v>
      </c>
      <c r="U257" s="3">
        <v>1</v>
      </c>
      <c r="V257" s="3">
        <f>SUM(R257:U257)</f>
        <v>6</v>
      </c>
      <c r="W257" s="3">
        <v>0</v>
      </c>
      <c r="X257" s="3">
        <v>2</v>
      </c>
      <c r="Y257" s="3">
        <v>1</v>
      </c>
      <c r="Z257" s="3">
        <v>0</v>
      </c>
      <c r="AA257" s="3">
        <f>SUM(W257:Z257)</f>
        <v>3</v>
      </c>
      <c r="AB257" s="3">
        <v>0</v>
      </c>
      <c r="AC257" s="3">
        <v>1</v>
      </c>
      <c r="AD257" s="3">
        <v>0</v>
      </c>
      <c r="AE257" s="3">
        <v>1</v>
      </c>
      <c r="AF257" s="3">
        <f>SUM(AB257:AE257)</f>
        <v>2</v>
      </c>
      <c r="AG257" s="3">
        <v>1</v>
      </c>
      <c r="AH257" s="3">
        <v>0</v>
      </c>
      <c r="AI257" s="3">
        <v>3</v>
      </c>
      <c r="AJ257" s="3">
        <v>0</v>
      </c>
      <c r="AK257" s="3">
        <f>SUM(AG257:AJ257)</f>
        <v>4</v>
      </c>
    </row>
    <row r="258" spans="1:37" ht="12.75" customHeight="1">
      <c r="A258" s="2" t="s">
        <v>298</v>
      </c>
      <c r="B258" s="2" t="s">
        <v>31</v>
      </c>
      <c r="C258" s="3">
        <v>24</v>
      </c>
      <c r="D258" s="3">
        <v>12</v>
      </c>
      <c r="E258" s="3">
        <v>11</v>
      </c>
      <c r="F258" s="3">
        <v>11</v>
      </c>
      <c r="G258" s="3">
        <f>SUM(C258:F258)</f>
        <v>58</v>
      </c>
      <c r="H258" s="3">
        <v>33</v>
      </c>
      <c r="I258" s="3">
        <v>41</v>
      </c>
      <c r="J258" s="3">
        <v>26</v>
      </c>
      <c r="K258" s="3">
        <v>14</v>
      </c>
      <c r="L258" s="3">
        <f>SUM(H258:K258)</f>
        <v>114</v>
      </c>
      <c r="M258" s="3">
        <v>14</v>
      </c>
      <c r="N258" s="3">
        <v>23</v>
      </c>
      <c r="O258" s="3">
        <v>21</v>
      </c>
      <c r="P258" s="3">
        <v>18</v>
      </c>
      <c r="Q258" s="3">
        <f>SUM(M258:P258)</f>
        <v>76</v>
      </c>
      <c r="R258" s="3">
        <v>36</v>
      </c>
      <c r="S258" s="3">
        <v>15</v>
      </c>
      <c r="T258" s="3">
        <v>12</v>
      </c>
      <c r="U258" s="3">
        <v>15</v>
      </c>
      <c r="V258" s="3">
        <f>SUM(R258:U258)</f>
        <v>78</v>
      </c>
      <c r="W258" s="3">
        <v>26</v>
      </c>
      <c r="X258" s="3">
        <v>19</v>
      </c>
      <c r="Y258" s="3">
        <v>25</v>
      </c>
      <c r="Z258" s="3">
        <v>21</v>
      </c>
      <c r="AA258" s="3">
        <f>SUM(W258:Z258)</f>
        <v>91</v>
      </c>
      <c r="AB258" s="3">
        <v>37</v>
      </c>
      <c r="AC258" s="3">
        <v>47</v>
      </c>
      <c r="AD258" s="3">
        <v>14</v>
      </c>
      <c r="AE258" s="3">
        <v>19</v>
      </c>
      <c r="AF258" s="3">
        <f>SUM(AB258:AE258)</f>
        <v>117</v>
      </c>
      <c r="AG258" s="3">
        <v>30</v>
      </c>
      <c r="AH258" s="3">
        <v>27</v>
      </c>
      <c r="AI258" s="3">
        <v>17</v>
      </c>
      <c r="AJ258" s="3">
        <v>29</v>
      </c>
      <c r="AK258" s="3">
        <f>SUM(AG258:AJ258)</f>
        <v>103</v>
      </c>
    </row>
    <row r="259" spans="1:37" ht="12.75" customHeight="1">
      <c r="A259" s="2" t="s">
        <v>299</v>
      </c>
      <c r="B259" s="2" t="s">
        <v>33</v>
      </c>
      <c r="C259" s="3">
        <v>161</v>
      </c>
      <c r="D259" s="3">
        <v>192</v>
      </c>
      <c r="E259" s="3">
        <v>171</v>
      </c>
      <c r="F259" s="3">
        <v>164</v>
      </c>
      <c r="G259" s="3">
        <f>SUM(C259:F259)</f>
        <v>688</v>
      </c>
      <c r="H259" s="3">
        <v>145</v>
      </c>
      <c r="I259" s="3">
        <v>172</v>
      </c>
      <c r="J259" s="3">
        <v>157</v>
      </c>
      <c r="K259" s="3">
        <v>167</v>
      </c>
      <c r="L259" s="3">
        <f>SUM(H259:K259)</f>
        <v>641</v>
      </c>
      <c r="M259" s="3">
        <v>188</v>
      </c>
      <c r="N259" s="3">
        <v>176</v>
      </c>
      <c r="O259" s="3">
        <v>191</v>
      </c>
      <c r="P259" s="3">
        <v>167</v>
      </c>
      <c r="Q259" s="3">
        <f>SUM(M259:P259)</f>
        <v>722</v>
      </c>
      <c r="R259" s="3">
        <v>191</v>
      </c>
      <c r="S259" s="3">
        <v>163</v>
      </c>
      <c r="T259" s="3">
        <v>137</v>
      </c>
      <c r="U259" s="3">
        <v>156</v>
      </c>
      <c r="V259" s="3">
        <f>SUM(R259:U259)</f>
        <v>647</v>
      </c>
      <c r="W259" s="3">
        <v>144</v>
      </c>
      <c r="X259" s="3">
        <v>144</v>
      </c>
      <c r="Y259" s="3">
        <v>147</v>
      </c>
      <c r="Z259" s="3">
        <v>154</v>
      </c>
      <c r="AA259" s="3">
        <f>SUM(W259:Z259)</f>
        <v>589</v>
      </c>
      <c r="AB259" s="3">
        <v>134</v>
      </c>
      <c r="AC259" s="3">
        <v>143</v>
      </c>
      <c r="AD259" s="3">
        <v>149</v>
      </c>
      <c r="AE259" s="3">
        <v>107</v>
      </c>
      <c r="AF259" s="3">
        <f>SUM(AB259:AE259)</f>
        <v>533</v>
      </c>
      <c r="AG259" s="3">
        <v>155</v>
      </c>
      <c r="AH259" s="3">
        <v>153</v>
      </c>
      <c r="AI259" s="3">
        <v>190</v>
      </c>
      <c r="AJ259" s="3">
        <v>155</v>
      </c>
      <c r="AK259" s="3">
        <f>SUM(AG259:AJ259)</f>
        <v>653</v>
      </c>
    </row>
    <row r="260" spans="1:37" ht="12.75" customHeight="1">
      <c r="A260" s="2" t="s">
        <v>300</v>
      </c>
      <c r="B260" s="2" t="s">
        <v>35</v>
      </c>
      <c r="C260" s="3">
        <v>160</v>
      </c>
      <c r="D260" s="3">
        <v>137</v>
      </c>
      <c r="E260" s="3">
        <v>139</v>
      </c>
      <c r="F260" s="3">
        <v>105</v>
      </c>
      <c r="G260" s="3">
        <f>SUM(C260:F260)</f>
        <v>541</v>
      </c>
      <c r="H260" s="3">
        <v>90</v>
      </c>
      <c r="I260" s="3">
        <v>127</v>
      </c>
      <c r="J260" s="3">
        <v>109</v>
      </c>
      <c r="K260" s="3">
        <v>95</v>
      </c>
      <c r="L260" s="3">
        <f>SUM(H260:K260)</f>
        <v>421</v>
      </c>
      <c r="M260" s="3">
        <v>77</v>
      </c>
      <c r="N260" s="3">
        <v>87</v>
      </c>
      <c r="O260" s="3">
        <v>95</v>
      </c>
      <c r="P260" s="3">
        <v>95</v>
      </c>
      <c r="Q260" s="3">
        <f>SUM(M260:P260)</f>
        <v>354</v>
      </c>
      <c r="R260" s="3">
        <v>109</v>
      </c>
      <c r="S260" s="3">
        <v>88</v>
      </c>
      <c r="T260" s="3">
        <v>96</v>
      </c>
      <c r="U260" s="3">
        <v>58</v>
      </c>
      <c r="V260" s="3">
        <f>SUM(R260:U260)</f>
        <v>351</v>
      </c>
      <c r="W260" s="3">
        <v>89</v>
      </c>
      <c r="X260" s="3">
        <v>70</v>
      </c>
      <c r="Y260" s="3">
        <v>84</v>
      </c>
      <c r="Z260" s="3">
        <v>104</v>
      </c>
      <c r="AA260" s="3">
        <f>SUM(W260:Z260)</f>
        <v>347</v>
      </c>
      <c r="AB260" s="3">
        <v>79</v>
      </c>
      <c r="AC260" s="3">
        <v>76</v>
      </c>
      <c r="AD260" s="3">
        <v>52</v>
      </c>
      <c r="AE260" s="3">
        <v>65</v>
      </c>
      <c r="AF260" s="3">
        <f>SUM(AB260:AE260)</f>
        <v>272</v>
      </c>
      <c r="AG260" s="3">
        <v>71</v>
      </c>
      <c r="AH260" s="3">
        <v>71</v>
      </c>
      <c r="AI260" s="3">
        <v>61</v>
      </c>
      <c r="AJ260" s="3">
        <v>70</v>
      </c>
      <c r="AK260" s="3">
        <f>SUM(AG260:AJ260)</f>
        <v>273</v>
      </c>
    </row>
    <row r="261" spans="1:37" ht="12.75" customHeight="1">
      <c r="A261" s="2" t="s">
        <v>301</v>
      </c>
      <c r="B261" s="2" t="s">
        <v>37</v>
      </c>
      <c r="C261" s="3">
        <v>5</v>
      </c>
      <c r="D261" s="3">
        <v>2</v>
      </c>
      <c r="E261" s="3">
        <v>1</v>
      </c>
      <c r="F261" s="3">
        <v>2</v>
      </c>
      <c r="G261" s="3">
        <f>SUM(C261:F261)</f>
        <v>10</v>
      </c>
      <c r="H261" s="3">
        <v>2</v>
      </c>
      <c r="I261" s="3">
        <v>1</v>
      </c>
      <c r="J261" s="3">
        <v>0</v>
      </c>
      <c r="K261" s="3">
        <v>3</v>
      </c>
      <c r="L261" s="3">
        <f>SUM(H261:K261)</f>
        <v>6</v>
      </c>
      <c r="M261" s="3">
        <v>0</v>
      </c>
      <c r="N261" s="3">
        <v>4</v>
      </c>
      <c r="O261" s="3">
        <v>1</v>
      </c>
      <c r="P261" s="3">
        <v>2</v>
      </c>
      <c r="Q261" s="3">
        <f>SUM(M261:P261)</f>
        <v>7</v>
      </c>
      <c r="R261" s="3">
        <v>3</v>
      </c>
      <c r="S261" s="3">
        <v>0</v>
      </c>
      <c r="T261" s="3">
        <v>1</v>
      </c>
      <c r="U261" s="3">
        <v>3</v>
      </c>
      <c r="V261" s="3">
        <f>SUM(R261:U261)</f>
        <v>7</v>
      </c>
      <c r="W261" s="3">
        <v>0</v>
      </c>
      <c r="X261" s="3">
        <v>0</v>
      </c>
      <c r="Y261" s="3">
        <v>0</v>
      </c>
      <c r="Z261" s="3">
        <v>2</v>
      </c>
      <c r="AA261" s="3">
        <f>SUM(W261:Z261)</f>
        <v>2</v>
      </c>
      <c r="AB261" s="3">
        <v>1</v>
      </c>
      <c r="AC261" s="3">
        <v>1</v>
      </c>
      <c r="AD261" s="3">
        <v>0</v>
      </c>
      <c r="AE261" s="3">
        <v>1</v>
      </c>
      <c r="AF261" s="3">
        <f>SUM(AB261:AE261)</f>
        <v>3</v>
      </c>
      <c r="AG261" s="3">
        <v>0</v>
      </c>
      <c r="AH261" s="3">
        <v>2</v>
      </c>
      <c r="AI261" s="3">
        <v>0</v>
      </c>
      <c r="AJ261" s="3">
        <v>1</v>
      </c>
      <c r="AK261" s="3">
        <f>SUM(AG261:AJ261)</f>
        <v>3</v>
      </c>
    </row>
    <row r="262" spans="1:37" ht="12.75" customHeight="1">
      <c r="A262" s="2" t="s">
        <v>302</v>
      </c>
      <c r="B262" s="2" t="s">
        <v>39</v>
      </c>
      <c r="C262" s="3">
        <v>33</v>
      </c>
      <c r="D262" s="3">
        <v>43</v>
      </c>
      <c r="E262" s="3">
        <v>33</v>
      </c>
      <c r="F262" s="3">
        <v>44</v>
      </c>
      <c r="G262" s="3">
        <f>SUM(C262:F262)</f>
        <v>153</v>
      </c>
      <c r="H262" s="3">
        <v>39</v>
      </c>
      <c r="I262" s="3">
        <v>42</v>
      </c>
      <c r="J262" s="3">
        <v>28</v>
      </c>
      <c r="K262" s="3">
        <v>33</v>
      </c>
      <c r="L262" s="3">
        <f>SUM(H262:K262)</f>
        <v>142</v>
      </c>
      <c r="M262" s="3">
        <v>19</v>
      </c>
      <c r="N262" s="3">
        <v>22</v>
      </c>
      <c r="O262" s="3">
        <v>39</v>
      </c>
      <c r="P262" s="3">
        <v>33</v>
      </c>
      <c r="Q262" s="3">
        <f>SUM(M262:P262)</f>
        <v>113</v>
      </c>
      <c r="R262" s="3">
        <v>26</v>
      </c>
      <c r="S262" s="3">
        <v>22</v>
      </c>
      <c r="T262" s="3">
        <v>18</v>
      </c>
      <c r="U262" s="3">
        <v>24</v>
      </c>
      <c r="V262" s="3">
        <f>SUM(R262:U262)</f>
        <v>90</v>
      </c>
      <c r="W262" s="3">
        <v>25</v>
      </c>
      <c r="X262" s="3">
        <v>25</v>
      </c>
      <c r="Y262" s="3">
        <v>15</v>
      </c>
      <c r="Z262" s="3">
        <v>27</v>
      </c>
      <c r="AA262" s="3">
        <f>SUM(W262:Z262)</f>
        <v>92</v>
      </c>
      <c r="AB262" s="3">
        <v>15</v>
      </c>
      <c r="AC262" s="3">
        <v>9</v>
      </c>
      <c r="AD262" s="3">
        <v>11</v>
      </c>
      <c r="AE262" s="3">
        <v>22</v>
      </c>
      <c r="AF262" s="3">
        <f>SUM(AB262:AE262)</f>
        <v>57</v>
      </c>
      <c r="AG262" s="3">
        <v>31</v>
      </c>
      <c r="AH262" s="3">
        <v>13</v>
      </c>
      <c r="AI262" s="3">
        <v>17</v>
      </c>
      <c r="AJ262" s="3">
        <v>23</v>
      </c>
      <c r="AK262" s="3">
        <f>SUM(AG262:AJ262)</f>
        <v>84</v>
      </c>
    </row>
    <row r="263" spans="1:37" ht="12.75" customHeight="1">
      <c r="A263" s="2" t="s">
        <v>303</v>
      </c>
      <c r="B263" s="2" t="s">
        <v>41</v>
      </c>
      <c r="C263" s="3">
        <v>360</v>
      </c>
      <c r="D263" s="3">
        <v>361</v>
      </c>
      <c r="E263" s="3">
        <v>463</v>
      </c>
      <c r="F263" s="3">
        <v>408</v>
      </c>
      <c r="G263" s="3">
        <f>SUM(C263:F263)</f>
        <v>1592</v>
      </c>
      <c r="H263" s="3">
        <v>387</v>
      </c>
      <c r="I263" s="3">
        <v>279</v>
      </c>
      <c r="J263" s="3">
        <v>301</v>
      </c>
      <c r="K263" s="3">
        <v>376</v>
      </c>
      <c r="L263" s="3">
        <f>SUM(H263:K263)</f>
        <v>1343</v>
      </c>
      <c r="M263" s="3">
        <v>413</v>
      </c>
      <c r="N263" s="3">
        <v>325</v>
      </c>
      <c r="O263" s="3">
        <v>425</v>
      </c>
      <c r="P263" s="3">
        <v>529</v>
      </c>
      <c r="Q263" s="3">
        <f>SUM(M263:P263)</f>
        <v>1692</v>
      </c>
      <c r="R263" s="3">
        <v>445</v>
      </c>
      <c r="S263" s="3">
        <v>402</v>
      </c>
      <c r="T263" s="3">
        <v>398</v>
      </c>
      <c r="U263" s="3">
        <v>500</v>
      </c>
      <c r="V263" s="3">
        <f>SUM(R263:U263)</f>
        <v>1745</v>
      </c>
      <c r="W263" s="3">
        <v>358</v>
      </c>
      <c r="X263" s="3">
        <v>293</v>
      </c>
      <c r="Y263" s="3">
        <v>319</v>
      </c>
      <c r="Z263" s="3">
        <v>316</v>
      </c>
      <c r="AA263" s="3">
        <f>SUM(W263:Z263)</f>
        <v>1286</v>
      </c>
      <c r="AB263" s="3">
        <v>308</v>
      </c>
      <c r="AC263" s="3">
        <v>281</v>
      </c>
      <c r="AD263" s="3">
        <v>337</v>
      </c>
      <c r="AE263" s="3">
        <v>502</v>
      </c>
      <c r="AF263" s="3">
        <f>SUM(AB263:AE263)</f>
        <v>1428</v>
      </c>
      <c r="AG263" s="3">
        <v>502</v>
      </c>
      <c r="AH263" s="3">
        <v>291</v>
      </c>
      <c r="AI263" s="3">
        <v>242</v>
      </c>
      <c r="AJ263" s="3">
        <v>345</v>
      </c>
      <c r="AK263" s="3">
        <f>SUM(AG263:AJ263)</f>
        <v>1380</v>
      </c>
    </row>
    <row r="264" spans="1:37" ht="12.75" customHeight="1">
      <c r="A264" s="2" t="s">
        <v>304</v>
      </c>
      <c r="B264" s="2" t="s">
        <v>43</v>
      </c>
      <c r="C264" s="3">
        <v>716</v>
      </c>
      <c r="D264" s="3">
        <v>797</v>
      </c>
      <c r="E264" s="3">
        <v>805</v>
      </c>
      <c r="F264" s="3">
        <v>649</v>
      </c>
      <c r="G264" s="3">
        <f>SUM(C264:F264)</f>
        <v>2967</v>
      </c>
      <c r="H264" s="3">
        <v>594</v>
      </c>
      <c r="I264" s="3">
        <v>653</v>
      </c>
      <c r="J264" s="3">
        <v>861</v>
      </c>
      <c r="K264" s="3">
        <v>624</v>
      </c>
      <c r="L264" s="3">
        <f>SUM(H264:K264)</f>
        <v>2732</v>
      </c>
      <c r="M264" s="3">
        <v>733</v>
      </c>
      <c r="N264" s="3">
        <v>796</v>
      </c>
      <c r="O264" s="3">
        <v>893</v>
      </c>
      <c r="P264" s="3">
        <v>690</v>
      </c>
      <c r="Q264" s="3">
        <f>SUM(M264:P264)</f>
        <v>3112</v>
      </c>
      <c r="R264" s="3">
        <v>769</v>
      </c>
      <c r="S264" s="3">
        <v>783</v>
      </c>
      <c r="T264" s="3">
        <v>665</v>
      </c>
      <c r="U264" s="3">
        <v>729</v>
      </c>
      <c r="V264" s="3">
        <f>SUM(R264:U264)</f>
        <v>2946</v>
      </c>
      <c r="W264" s="3">
        <v>741</v>
      </c>
      <c r="X264" s="3">
        <v>810</v>
      </c>
      <c r="Y264" s="3">
        <v>832</v>
      </c>
      <c r="Z264" s="3">
        <v>707</v>
      </c>
      <c r="AA264" s="3">
        <f>SUM(W264:Z264)</f>
        <v>3090</v>
      </c>
      <c r="AB264" s="3">
        <v>717</v>
      </c>
      <c r="AC264" s="3">
        <v>753</v>
      </c>
      <c r="AD264" s="3">
        <v>784</v>
      </c>
      <c r="AE264" s="3">
        <v>713</v>
      </c>
      <c r="AF264" s="3">
        <f>SUM(AB264:AE264)</f>
        <v>2967</v>
      </c>
      <c r="AG264" s="3">
        <v>649</v>
      </c>
      <c r="AH264" s="3">
        <v>633</v>
      </c>
      <c r="AI264" s="3">
        <v>702</v>
      </c>
      <c r="AJ264" s="3">
        <v>673</v>
      </c>
      <c r="AK264" s="3">
        <f>SUM(AG264:AJ264)</f>
        <v>2657</v>
      </c>
    </row>
    <row r="265" spans="1:37" ht="12.75" customHeight="1">
      <c r="A265" s="2" t="s">
        <v>305</v>
      </c>
      <c r="B265" s="2" t="s">
        <v>45</v>
      </c>
      <c r="C265" s="3">
        <v>41</v>
      </c>
      <c r="D265" s="3">
        <v>51</v>
      </c>
      <c r="E265" s="3">
        <v>40</v>
      </c>
      <c r="F265" s="3">
        <v>37</v>
      </c>
      <c r="G265" s="3">
        <f>SUM(C265:F265)</f>
        <v>169</v>
      </c>
      <c r="H265" s="3">
        <v>48</v>
      </c>
      <c r="I265" s="3">
        <v>42</v>
      </c>
      <c r="J265" s="3">
        <v>33</v>
      </c>
      <c r="K265" s="3">
        <v>24</v>
      </c>
      <c r="L265" s="3">
        <f>SUM(H265:K265)</f>
        <v>147</v>
      </c>
      <c r="M265" s="3">
        <v>64</v>
      </c>
      <c r="N265" s="3">
        <v>41</v>
      </c>
      <c r="O265" s="3">
        <v>41</v>
      </c>
      <c r="P265" s="3">
        <v>41</v>
      </c>
      <c r="Q265" s="3">
        <f>SUM(M265:P265)</f>
        <v>187</v>
      </c>
      <c r="R265" s="3">
        <v>75</v>
      </c>
      <c r="S265" s="3">
        <v>37</v>
      </c>
      <c r="T265" s="3">
        <v>45</v>
      </c>
      <c r="U265" s="3">
        <v>37</v>
      </c>
      <c r="V265" s="3">
        <f>SUM(R265:U265)</f>
        <v>194</v>
      </c>
      <c r="W265" s="3">
        <v>38</v>
      </c>
      <c r="X265" s="3">
        <v>34</v>
      </c>
      <c r="Y265" s="3">
        <v>25</v>
      </c>
      <c r="Z265" s="3">
        <v>33</v>
      </c>
      <c r="AA265" s="3">
        <f>SUM(W265:Z265)</f>
        <v>130</v>
      </c>
      <c r="AB265" s="3">
        <v>61</v>
      </c>
      <c r="AC265" s="3">
        <v>44</v>
      </c>
      <c r="AD265" s="3">
        <v>46</v>
      </c>
      <c r="AE265" s="3">
        <v>40</v>
      </c>
      <c r="AF265" s="3">
        <f>SUM(AB265:AE265)</f>
        <v>191</v>
      </c>
      <c r="AG265" s="3">
        <v>55</v>
      </c>
      <c r="AH265" s="3">
        <v>39</v>
      </c>
      <c r="AI265" s="3">
        <v>38</v>
      </c>
      <c r="AJ265" s="3">
        <v>45</v>
      </c>
      <c r="AK265" s="3">
        <f>SUM(AG265:AJ265)</f>
        <v>177</v>
      </c>
    </row>
    <row r="266" spans="1:37" ht="12.75" customHeight="1">
      <c r="A266" s="2" t="s">
        <v>306</v>
      </c>
      <c r="B266" s="2" t="s">
        <v>47</v>
      </c>
      <c r="C266" s="3">
        <v>144</v>
      </c>
      <c r="D266" s="3">
        <v>140</v>
      </c>
      <c r="E266" s="3">
        <v>412</v>
      </c>
      <c r="F266" s="3">
        <v>93</v>
      </c>
      <c r="G266" s="3">
        <f>SUM(C266:F266)</f>
        <v>789</v>
      </c>
      <c r="H266" s="3">
        <v>109</v>
      </c>
      <c r="I266" s="3">
        <v>105</v>
      </c>
      <c r="J266" s="3">
        <v>439</v>
      </c>
      <c r="K266" s="3">
        <v>93</v>
      </c>
      <c r="L266" s="3">
        <f>SUM(H266:K266)</f>
        <v>746</v>
      </c>
      <c r="M266" s="3">
        <v>84</v>
      </c>
      <c r="N266" s="3">
        <v>92</v>
      </c>
      <c r="O266" s="3">
        <v>350</v>
      </c>
      <c r="P266" s="3">
        <v>120</v>
      </c>
      <c r="Q266" s="3">
        <f>SUM(M266:P266)</f>
        <v>646</v>
      </c>
      <c r="R266" s="3">
        <v>106</v>
      </c>
      <c r="S266" s="3">
        <v>95</v>
      </c>
      <c r="T266" s="3">
        <v>64</v>
      </c>
      <c r="U266" s="3">
        <v>85</v>
      </c>
      <c r="V266" s="3">
        <f>SUM(R266:U266)</f>
        <v>350</v>
      </c>
      <c r="W266" s="3">
        <v>85</v>
      </c>
      <c r="X266" s="3">
        <v>98</v>
      </c>
      <c r="Y266" s="3">
        <v>255</v>
      </c>
      <c r="Z266" s="3">
        <v>89</v>
      </c>
      <c r="AA266" s="3">
        <f>SUM(W266:Z266)</f>
        <v>527</v>
      </c>
      <c r="AB266" s="3">
        <v>79</v>
      </c>
      <c r="AC266" s="3">
        <v>108</v>
      </c>
      <c r="AD266" s="3">
        <v>118</v>
      </c>
      <c r="AE266" s="3">
        <v>52</v>
      </c>
      <c r="AF266" s="3">
        <f>SUM(AB266:AE266)</f>
        <v>357</v>
      </c>
      <c r="AG266" s="3">
        <v>66</v>
      </c>
      <c r="AH266" s="3">
        <v>84</v>
      </c>
      <c r="AI266" s="3">
        <v>77</v>
      </c>
      <c r="AJ266" s="3">
        <v>105</v>
      </c>
      <c r="AK266" s="3">
        <f>SUM(AG266:AJ266)</f>
        <v>332</v>
      </c>
    </row>
    <row r="267" spans="1:37" ht="12.75" customHeight="1">
      <c r="A267" s="2" t="s">
        <v>307</v>
      </c>
      <c r="B267" s="2" t="s">
        <v>49</v>
      </c>
      <c r="C267" s="3">
        <v>17</v>
      </c>
      <c r="D267" s="3">
        <v>24</v>
      </c>
      <c r="E267" s="3">
        <v>23</v>
      </c>
      <c r="F267" s="3">
        <v>25</v>
      </c>
      <c r="G267" s="3">
        <f>SUM(C267:F267)</f>
        <v>89</v>
      </c>
      <c r="H267" s="3">
        <v>22</v>
      </c>
      <c r="I267" s="3">
        <v>29</v>
      </c>
      <c r="J267" s="3">
        <v>29</v>
      </c>
      <c r="K267" s="3">
        <v>24</v>
      </c>
      <c r="L267" s="3">
        <f>SUM(H267:K267)</f>
        <v>104</v>
      </c>
      <c r="M267" s="3">
        <v>15</v>
      </c>
      <c r="N267" s="3">
        <v>22</v>
      </c>
      <c r="O267" s="3">
        <v>22</v>
      </c>
      <c r="P267" s="3">
        <v>32</v>
      </c>
      <c r="Q267" s="3">
        <f>SUM(M267:P267)</f>
        <v>91</v>
      </c>
      <c r="R267" s="3">
        <v>6</v>
      </c>
      <c r="S267" s="3">
        <v>16</v>
      </c>
      <c r="T267" s="3">
        <v>19</v>
      </c>
      <c r="U267" s="3">
        <v>19</v>
      </c>
      <c r="V267" s="3">
        <f>SUM(R267:U267)</f>
        <v>60</v>
      </c>
      <c r="W267" s="3">
        <v>13</v>
      </c>
      <c r="X267" s="3">
        <v>8</v>
      </c>
      <c r="Y267" s="3">
        <v>15</v>
      </c>
      <c r="Z267" s="3">
        <v>19</v>
      </c>
      <c r="AA267" s="3">
        <f>SUM(W267:Z267)</f>
        <v>55</v>
      </c>
      <c r="AB267" s="3">
        <v>7</v>
      </c>
      <c r="AC267" s="3">
        <v>8</v>
      </c>
      <c r="AD267" s="3">
        <v>16</v>
      </c>
      <c r="AE267" s="3">
        <v>21</v>
      </c>
      <c r="AF267" s="3">
        <f>SUM(AB267:AE267)</f>
        <v>52</v>
      </c>
      <c r="AG267" s="3">
        <v>12</v>
      </c>
      <c r="AH267" s="3">
        <v>17</v>
      </c>
      <c r="AI267" s="3">
        <v>23</v>
      </c>
      <c r="AJ267" s="3">
        <v>19</v>
      </c>
      <c r="AK267" s="3">
        <f>SUM(AG267:AJ267)</f>
        <v>71</v>
      </c>
    </row>
    <row r="268" spans="1:37" ht="12.75" customHeight="1">
      <c r="A268" s="2" t="s">
        <v>308</v>
      </c>
      <c r="B268" s="2" t="s">
        <v>51</v>
      </c>
      <c r="C268" s="3">
        <v>437</v>
      </c>
      <c r="D268" s="3">
        <v>417</v>
      </c>
      <c r="E268" s="3">
        <v>397</v>
      </c>
      <c r="F268" s="3">
        <v>359</v>
      </c>
      <c r="G268" s="3">
        <f>SUM(C268:F268)</f>
        <v>1610</v>
      </c>
      <c r="H268" s="3">
        <v>339</v>
      </c>
      <c r="I268" s="3">
        <v>354</v>
      </c>
      <c r="J268" s="3">
        <v>448</v>
      </c>
      <c r="K268" s="3">
        <v>378</v>
      </c>
      <c r="L268" s="3">
        <f>SUM(H268:K268)</f>
        <v>1519</v>
      </c>
      <c r="M268" s="3">
        <v>366</v>
      </c>
      <c r="N268" s="3">
        <v>383</v>
      </c>
      <c r="O268" s="3">
        <v>323</v>
      </c>
      <c r="P268" s="3">
        <v>422</v>
      </c>
      <c r="Q268" s="3">
        <f>SUM(M268:P268)</f>
        <v>1494</v>
      </c>
      <c r="R268" s="3">
        <v>401</v>
      </c>
      <c r="S268" s="3">
        <v>319</v>
      </c>
      <c r="T268" s="3">
        <v>272</v>
      </c>
      <c r="U268" s="3">
        <v>303</v>
      </c>
      <c r="V268" s="3">
        <f>SUM(R268:U268)</f>
        <v>1295</v>
      </c>
      <c r="W268" s="3">
        <v>236</v>
      </c>
      <c r="X268" s="3">
        <v>301</v>
      </c>
      <c r="Y268" s="3">
        <v>234</v>
      </c>
      <c r="Z268" s="3">
        <v>310</v>
      </c>
      <c r="AA268" s="3">
        <f>SUM(W268:Z268)</f>
        <v>1081</v>
      </c>
      <c r="AB268" s="3">
        <v>233</v>
      </c>
      <c r="AC268" s="3">
        <v>278</v>
      </c>
      <c r="AD268" s="3">
        <v>242</v>
      </c>
      <c r="AE268" s="3">
        <v>257</v>
      </c>
      <c r="AF268" s="3">
        <f>SUM(AB268:AE268)</f>
        <v>1010</v>
      </c>
      <c r="AG268" s="3">
        <v>206</v>
      </c>
      <c r="AH268" s="3">
        <v>226</v>
      </c>
      <c r="AI268" s="3">
        <v>250</v>
      </c>
      <c r="AJ268" s="3">
        <v>184</v>
      </c>
      <c r="AK268" s="3">
        <f>SUM(AG268:AJ268)</f>
        <v>866</v>
      </c>
    </row>
    <row r="269" spans="1:37" ht="12.75" customHeight="1">
      <c r="A269" s="2" t="s">
        <v>309</v>
      </c>
      <c r="B269" s="2" t="s">
        <v>53</v>
      </c>
      <c r="C269" s="3">
        <v>299</v>
      </c>
      <c r="D269" s="3">
        <v>318</v>
      </c>
      <c r="E269" s="3">
        <v>307</v>
      </c>
      <c r="F269" s="3">
        <v>321</v>
      </c>
      <c r="G269" s="3">
        <f>SUM(C269:F269)</f>
        <v>1245</v>
      </c>
      <c r="H269" s="3">
        <v>316</v>
      </c>
      <c r="I269" s="3">
        <v>360</v>
      </c>
      <c r="J269" s="3">
        <v>399</v>
      </c>
      <c r="K269" s="3">
        <v>296</v>
      </c>
      <c r="L269" s="3">
        <f>SUM(H269:K269)</f>
        <v>1371</v>
      </c>
      <c r="M269" s="3">
        <v>280</v>
      </c>
      <c r="N269" s="3">
        <v>352</v>
      </c>
      <c r="O269" s="3">
        <v>325</v>
      </c>
      <c r="P269" s="3">
        <v>291</v>
      </c>
      <c r="Q269" s="3">
        <f>SUM(M269:P269)</f>
        <v>1248</v>
      </c>
      <c r="R269" s="3">
        <v>237</v>
      </c>
      <c r="S269" s="3">
        <v>282</v>
      </c>
      <c r="T269" s="3">
        <v>250</v>
      </c>
      <c r="U269" s="3">
        <v>223</v>
      </c>
      <c r="V269" s="3">
        <f>SUM(R269:U269)</f>
        <v>992</v>
      </c>
      <c r="W269" s="3">
        <v>185</v>
      </c>
      <c r="X269" s="3">
        <v>209</v>
      </c>
      <c r="Y269" s="3">
        <v>217</v>
      </c>
      <c r="Z269" s="3">
        <v>206</v>
      </c>
      <c r="AA269" s="3">
        <f>SUM(W269:Z269)</f>
        <v>817</v>
      </c>
      <c r="AB269" s="3">
        <v>206</v>
      </c>
      <c r="AC269" s="3">
        <v>199</v>
      </c>
      <c r="AD269" s="3">
        <v>153</v>
      </c>
      <c r="AE269" s="3">
        <v>172</v>
      </c>
      <c r="AF269" s="3">
        <f>SUM(AB269:AE269)</f>
        <v>730</v>
      </c>
      <c r="AG269" s="3">
        <v>149</v>
      </c>
      <c r="AH269" s="3">
        <v>156</v>
      </c>
      <c r="AI269" s="3">
        <v>153</v>
      </c>
      <c r="AJ269" s="3">
        <v>139</v>
      </c>
      <c r="AK269" s="3">
        <f>SUM(AG269:AJ269)</f>
        <v>597</v>
      </c>
    </row>
    <row r="270" spans="1:37" ht="12.75" customHeight="1">
      <c r="A270" s="2" t="s">
        <v>310</v>
      </c>
      <c r="B270" s="2" t="s">
        <v>55</v>
      </c>
      <c r="C270" s="3">
        <v>50</v>
      </c>
      <c r="D270" s="3">
        <v>45</v>
      </c>
      <c r="E270" s="3">
        <v>50</v>
      </c>
      <c r="F270" s="3">
        <v>41</v>
      </c>
      <c r="G270" s="3">
        <f>SUM(C270:F270)</f>
        <v>186</v>
      </c>
      <c r="H270" s="3">
        <v>54</v>
      </c>
      <c r="I270" s="3">
        <v>58</v>
      </c>
      <c r="J270" s="3">
        <v>48</v>
      </c>
      <c r="K270" s="3">
        <v>40</v>
      </c>
      <c r="L270" s="3">
        <f>SUM(H270:K270)</f>
        <v>200</v>
      </c>
      <c r="M270" s="3">
        <v>56</v>
      </c>
      <c r="N270" s="3">
        <v>59</v>
      </c>
      <c r="O270" s="3">
        <v>55</v>
      </c>
      <c r="P270" s="3">
        <v>63</v>
      </c>
      <c r="Q270" s="3">
        <f>SUM(M270:P270)</f>
        <v>233</v>
      </c>
      <c r="R270" s="3">
        <v>48</v>
      </c>
      <c r="S270" s="3">
        <v>68</v>
      </c>
      <c r="T270" s="3">
        <v>46</v>
      </c>
      <c r="U270" s="3">
        <v>41</v>
      </c>
      <c r="V270" s="3">
        <f>SUM(R270:U270)</f>
        <v>203</v>
      </c>
      <c r="W270" s="3">
        <v>59</v>
      </c>
      <c r="X270" s="3">
        <v>47</v>
      </c>
      <c r="Y270" s="3">
        <v>39</v>
      </c>
      <c r="Z270" s="3">
        <v>52</v>
      </c>
      <c r="AA270" s="3">
        <f>SUM(W270:Z270)</f>
        <v>197</v>
      </c>
      <c r="AB270" s="3">
        <v>74</v>
      </c>
      <c r="AC270" s="3">
        <v>44</v>
      </c>
      <c r="AD270" s="3">
        <v>48</v>
      </c>
      <c r="AE270" s="3">
        <v>48</v>
      </c>
      <c r="AF270" s="3">
        <f>SUM(AB270:AE270)</f>
        <v>214</v>
      </c>
      <c r="AG270" s="3">
        <v>64</v>
      </c>
      <c r="AH270" s="3">
        <v>72</v>
      </c>
      <c r="AI270" s="3">
        <v>54</v>
      </c>
      <c r="AJ270" s="3">
        <v>49</v>
      </c>
      <c r="AK270" s="3">
        <f>SUM(AG270:AJ270)</f>
        <v>239</v>
      </c>
    </row>
    <row r="271" spans="1:37" ht="12.75" customHeight="1">
      <c r="A271" s="2" t="s">
        <v>311</v>
      </c>
      <c r="B271" s="2"/>
      <c r="C271" s="3">
        <v>2447</v>
      </c>
      <c r="D271" s="3">
        <v>2539</v>
      </c>
      <c r="E271" s="3">
        <v>2853</v>
      </c>
      <c r="F271" s="3">
        <v>2260</v>
      </c>
      <c r="G271" s="3">
        <f>SUM(C271:F271)</f>
        <v>10099</v>
      </c>
      <c r="H271" s="3">
        <v>2179</v>
      </c>
      <c r="I271" s="3">
        <v>2264</v>
      </c>
      <c r="J271" s="3">
        <v>2879</v>
      </c>
      <c r="K271" s="3">
        <v>2167</v>
      </c>
      <c r="L271" s="3">
        <f>SUM(H271:K271)</f>
        <v>9489</v>
      </c>
      <c r="M271" s="3">
        <v>2310</v>
      </c>
      <c r="N271" s="3">
        <v>2382</v>
      </c>
      <c r="O271" s="3">
        <v>2781</v>
      </c>
      <c r="P271" s="3">
        <v>2503</v>
      </c>
      <c r="Q271" s="3">
        <f>SUM(M271:P271)</f>
        <v>9976</v>
      </c>
      <c r="R271" s="3">
        <v>2455</v>
      </c>
      <c r="S271" s="3">
        <v>2291</v>
      </c>
      <c r="T271" s="3">
        <v>2024</v>
      </c>
      <c r="U271" s="3">
        <v>2194</v>
      </c>
      <c r="V271" s="3">
        <f>SUM(R271:U271)</f>
        <v>8964</v>
      </c>
      <c r="W271" s="3">
        <v>1999</v>
      </c>
      <c r="X271" s="3">
        <v>2060</v>
      </c>
      <c r="Y271" s="3">
        <v>2208</v>
      </c>
      <c r="Z271" s="3">
        <v>2040</v>
      </c>
      <c r="AA271" s="3">
        <f>SUM(W271:Z271)</f>
        <v>8307</v>
      </c>
      <c r="AB271" s="3">
        <v>1951</v>
      </c>
      <c r="AC271" s="3">
        <v>1992</v>
      </c>
      <c r="AD271" s="3">
        <v>1970</v>
      </c>
      <c r="AE271" s="3">
        <v>2020</v>
      </c>
      <c r="AF271" s="3">
        <f>SUM(AB271:AE271)</f>
        <v>7933</v>
      </c>
      <c r="AG271" s="3">
        <v>1991</v>
      </c>
      <c r="AH271" s="3">
        <v>1784</v>
      </c>
      <c r="AI271" s="3">
        <v>1827</v>
      </c>
      <c r="AJ271" s="3">
        <v>1837</v>
      </c>
      <c r="AK271" s="3">
        <f>SUM(AG271:AJ271)</f>
        <v>7439</v>
      </c>
    </row>
    <row r="272" spans="1:37" ht="12.75" customHeight="1">
      <c r="A272" s="2" t="s">
        <v>312</v>
      </c>
      <c r="B272" s="2" t="s">
        <v>29</v>
      </c>
      <c r="C272" s="3">
        <v>2</v>
      </c>
      <c r="D272" s="3">
        <v>2</v>
      </c>
      <c r="E272" s="3">
        <v>0</v>
      </c>
      <c r="F272" s="3">
        <v>1</v>
      </c>
      <c r="G272" s="3">
        <f>SUM(C272:F272)</f>
        <v>5</v>
      </c>
      <c r="H272" s="3">
        <v>1</v>
      </c>
      <c r="I272" s="3">
        <v>0</v>
      </c>
      <c r="J272" s="3">
        <v>0</v>
      </c>
      <c r="K272" s="3">
        <v>0</v>
      </c>
      <c r="L272" s="3">
        <f>SUM(H272:K272)</f>
        <v>1</v>
      </c>
      <c r="M272" s="3">
        <v>1</v>
      </c>
      <c r="N272" s="3">
        <v>1</v>
      </c>
      <c r="O272" s="3">
        <v>0</v>
      </c>
      <c r="P272" s="3">
        <v>0</v>
      </c>
      <c r="Q272" s="3">
        <f>SUM(M272:P272)</f>
        <v>2</v>
      </c>
      <c r="R272" s="3">
        <v>2</v>
      </c>
      <c r="S272" s="3">
        <v>1</v>
      </c>
      <c r="T272" s="3">
        <v>0</v>
      </c>
      <c r="U272" s="3">
        <v>1</v>
      </c>
      <c r="V272" s="3">
        <f>SUM(R272:U272)</f>
        <v>4</v>
      </c>
      <c r="W272" s="3">
        <v>0</v>
      </c>
      <c r="X272" s="3">
        <v>1</v>
      </c>
      <c r="Y272" s="3">
        <v>0</v>
      </c>
      <c r="Z272" s="3">
        <v>0</v>
      </c>
      <c r="AA272" s="3">
        <f>SUM(W272:Z272)</f>
        <v>1</v>
      </c>
      <c r="AB272" s="3">
        <v>1</v>
      </c>
      <c r="AC272" s="3">
        <v>0</v>
      </c>
      <c r="AD272" s="3">
        <v>0</v>
      </c>
      <c r="AE272" s="3">
        <v>0</v>
      </c>
      <c r="AF272" s="3">
        <f>SUM(AB272:AE272)</f>
        <v>1</v>
      </c>
      <c r="AG272" s="3">
        <v>0</v>
      </c>
      <c r="AH272" s="3">
        <v>0</v>
      </c>
      <c r="AI272" s="3">
        <v>0</v>
      </c>
      <c r="AJ272" s="3">
        <v>0</v>
      </c>
      <c r="AK272" s="3">
        <f>SUM(AG272:AJ272)</f>
        <v>0</v>
      </c>
    </row>
    <row r="273" spans="1:37" ht="12.75" customHeight="1">
      <c r="A273" s="2" t="s">
        <v>313</v>
      </c>
      <c r="B273" s="2" t="s">
        <v>31</v>
      </c>
      <c r="C273" s="3">
        <v>14</v>
      </c>
      <c r="D273" s="3">
        <v>12</v>
      </c>
      <c r="E273" s="3">
        <v>9</v>
      </c>
      <c r="F273" s="3">
        <v>13</v>
      </c>
      <c r="G273" s="3">
        <f>SUM(C273:F273)</f>
        <v>48</v>
      </c>
      <c r="H273" s="3">
        <v>18</v>
      </c>
      <c r="I273" s="3">
        <v>13</v>
      </c>
      <c r="J273" s="3">
        <v>46</v>
      </c>
      <c r="K273" s="3">
        <v>15</v>
      </c>
      <c r="L273" s="3">
        <f>SUM(H273:K273)</f>
        <v>92</v>
      </c>
      <c r="M273" s="3">
        <v>18</v>
      </c>
      <c r="N273" s="3">
        <v>6</v>
      </c>
      <c r="O273" s="3">
        <v>21</v>
      </c>
      <c r="P273" s="3">
        <v>10</v>
      </c>
      <c r="Q273" s="3">
        <f>SUM(M273:P273)</f>
        <v>55</v>
      </c>
      <c r="R273" s="3">
        <v>16</v>
      </c>
      <c r="S273" s="3">
        <v>20</v>
      </c>
      <c r="T273" s="3">
        <v>16</v>
      </c>
      <c r="U273" s="3">
        <v>14</v>
      </c>
      <c r="V273" s="3">
        <f>SUM(R273:U273)</f>
        <v>66</v>
      </c>
      <c r="W273" s="3">
        <v>16</v>
      </c>
      <c r="X273" s="3">
        <v>26</v>
      </c>
      <c r="Y273" s="3">
        <v>11</v>
      </c>
      <c r="Z273" s="3">
        <v>10</v>
      </c>
      <c r="AA273" s="3">
        <f>SUM(W273:Z273)</f>
        <v>63</v>
      </c>
      <c r="AB273" s="3">
        <v>16</v>
      </c>
      <c r="AC273" s="3">
        <v>11</v>
      </c>
      <c r="AD273" s="3">
        <v>15</v>
      </c>
      <c r="AE273" s="3">
        <v>22</v>
      </c>
      <c r="AF273" s="3">
        <f>SUM(AB273:AE273)</f>
        <v>64</v>
      </c>
      <c r="AG273" s="3">
        <v>10</v>
      </c>
      <c r="AH273" s="3">
        <v>15</v>
      </c>
      <c r="AI273" s="3">
        <v>24</v>
      </c>
      <c r="AJ273" s="3">
        <v>12</v>
      </c>
      <c r="AK273" s="3">
        <f>SUM(AG273:AJ273)</f>
        <v>61</v>
      </c>
    </row>
    <row r="274" spans="1:37" ht="12.75" customHeight="1">
      <c r="A274" s="2" t="s">
        <v>314</v>
      </c>
      <c r="B274" s="2" t="s">
        <v>33</v>
      </c>
      <c r="C274" s="3">
        <v>142</v>
      </c>
      <c r="D274" s="3">
        <v>137</v>
      </c>
      <c r="E274" s="3">
        <v>140</v>
      </c>
      <c r="F274" s="3">
        <v>151</v>
      </c>
      <c r="G274" s="3">
        <f>SUM(C274:F274)</f>
        <v>570</v>
      </c>
      <c r="H274" s="3">
        <v>107</v>
      </c>
      <c r="I274" s="3">
        <v>112</v>
      </c>
      <c r="J274" s="3">
        <v>147</v>
      </c>
      <c r="K274" s="3">
        <v>120</v>
      </c>
      <c r="L274" s="3">
        <f>SUM(H274:K274)</f>
        <v>486</v>
      </c>
      <c r="M274" s="3">
        <v>135</v>
      </c>
      <c r="N274" s="3">
        <v>117</v>
      </c>
      <c r="O274" s="3">
        <v>131</v>
      </c>
      <c r="P274" s="3">
        <v>123</v>
      </c>
      <c r="Q274" s="3">
        <f>SUM(M274:P274)</f>
        <v>506</v>
      </c>
      <c r="R274" s="3">
        <v>127</v>
      </c>
      <c r="S274" s="3">
        <v>93</v>
      </c>
      <c r="T274" s="3">
        <v>99</v>
      </c>
      <c r="U274" s="3">
        <v>100</v>
      </c>
      <c r="V274" s="3">
        <f>SUM(R274:U274)</f>
        <v>419</v>
      </c>
      <c r="W274" s="3">
        <v>102</v>
      </c>
      <c r="X274" s="3">
        <v>99</v>
      </c>
      <c r="Y274" s="3">
        <v>108</v>
      </c>
      <c r="Z274" s="3">
        <v>115</v>
      </c>
      <c r="AA274" s="3">
        <f>SUM(W274:Z274)</f>
        <v>424</v>
      </c>
      <c r="AB274" s="3">
        <v>67</v>
      </c>
      <c r="AC274" s="3">
        <v>90</v>
      </c>
      <c r="AD274" s="3">
        <v>94</v>
      </c>
      <c r="AE274" s="3">
        <v>126</v>
      </c>
      <c r="AF274" s="3">
        <f>SUM(AB274:AE274)</f>
        <v>377</v>
      </c>
      <c r="AG274" s="3">
        <v>105</v>
      </c>
      <c r="AH274" s="3">
        <v>118</v>
      </c>
      <c r="AI274" s="3">
        <v>131</v>
      </c>
      <c r="AJ274" s="3">
        <v>113</v>
      </c>
      <c r="AK274" s="3">
        <f>SUM(AG274:AJ274)</f>
        <v>467</v>
      </c>
    </row>
    <row r="275" spans="1:37" ht="12.75" customHeight="1">
      <c r="A275" s="2" t="s">
        <v>315</v>
      </c>
      <c r="B275" s="2" t="s">
        <v>35</v>
      </c>
      <c r="C275" s="3">
        <v>171</v>
      </c>
      <c r="D275" s="3">
        <v>153</v>
      </c>
      <c r="E275" s="3">
        <v>158</v>
      </c>
      <c r="F275" s="3">
        <v>138</v>
      </c>
      <c r="G275" s="3">
        <f>SUM(C275:F275)</f>
        <v>620</v>
      </c>
      <c r="H275" s="3">
        <v>111</v>
      </c>
      <c r="I275" s="3">
        <v>135</v>
      </c>
      <c r="J275" s="3">
        <v>133</v>
      </c>
      <c r="K275" s="3">
        <v>127</v>
      </c>
      <c r="L275" s="3">
        <f>SUM(H275:K275)</f>
        <v>506</v>
      </c>
      <c r="M275" s="3">
        <v>117</v>
      </c>
      <c r="N275" s="3">
        <v>106</v>
      </c>
      <c r="O275" s="3">
        <v>87</v>
      </c>
      <c r="P275" s="3">
        <v>88</v>
      </c>
      <c r="Q275" s="3">
        <f>SUM(M275:P275)</f>
        <v>398</v>
      </c>
      <c r="R275" s="3">
        <v>91</v>
      </c>
      <c r="S275" s="3">
        <v>85</v>
      </c>
      <c r="T275" s="3">
        <v>67</v>
      </c>
      <c r="U275" s="3">
        <v>67</v>
      </c>
      <c r="V275" s="3">
        <f>SUM(R275:U275)</f>
        <v>310</v>
      </c>
      <c r="W275" s="3">
        <v>79</v>
      </c>
      <c r="X275" s="3">
        <v>82</v>
      </c>
      <c r="Y275" s="3">
        <v>84</v>
      </c>
      <c r="Z275" s="3">
        <v>79</v>
      </c>
      <c r="AA275" s="3">
        <f>SUM(W275:Z275)</f>
        <v>324</v>
      </c>
      <c r="AB275" s="3">
        <v>102</v>
      </c>
      <c r="AC275" s="3">
        <v>84</v>
      </c>
      <c r="AD275" s="3">
        <v>75</v>
      </c>
      <c r="AE275" s="3">
        <v>92</v>
      </c>
      <c r="AF275" s="3">
        <f>SUM(AB275:AE275)</f>
        <v>353</v>
      </c>
      <c r="AG275" s="3">
        <v>98</v>
      </c>
      <c r="AH275" s="3">
        <v>77</v>
      </c>
      <c r="AI275" s="3">
        <v>80</v>
      </c>
      <c r="AJ275" s="3">
        <v>68</v>
      </c>
      <c r="AK275" s="3">
        <f>SUM(AG275:AJ275)</f>
        <v>323</v>
      </c>
    </row>
    <row r="276" spans="1:37" ht="12.75" customHeight="1">
      <c r="A276" s="2" t="s">
        <v>316</v>
      </c>
      <c r="B276" s="2" t="s">
        <v>37</v>
      </c>
      <c r="C276" s="3">
        <v>0</v>
      </c>
      <c r="D276" s="3">
        <v>1</v>
      </c>
      <c r="E276" s="3">
        <v>1</v>
      </c>
      <c r="F276" s="3">
        <v>1</v>
      </c>
      <c r="G276" s="3">
        <f>SUM(C276:F276)</f>
        <v>3</v>
      </c>
      <c r="H276" s="3">
        <v>2</v>
      </c>
      <c r="I276" s="3">
        <v>1</v>
      </c>
      <c r="J276" s="3">
        <v>2</v>
      </c>
      <c r="K276" s="3">
        <v>0</v>
      </c>
      <c r="L276" s="3">
        <f>SUM(H276:K276)</f>
        <v>5</v>
      </c>
      <c r="M276" s="3">
        <v>2</v>
      </c>
      <c r="N276" s="3">
        <v>0</v>
      </c>
      <c r="O276" s="3">
        <v>1</v>
      </c>
      <c r="P276" s="3">
        <v>0</v>
      </c>
      <c r="Q276" s="3">
        <f>SUM(M276:P276)</f>
        <v>3</v>
      </c>
      <c r="R276" s="3">
        <v>2</v>
      </c>
      <c r="S276" s="3">
        <v>4</v>
      </c>
      <c r="T276" s="3">
        <v>2</v>
      </c>
      <c r="U276" s="3">
        <v>1</v>
      </c>
      <c r="V276" s="3">
        <f>SUM(R276:U276)</f>
        <v>9</v>
      </c>
      <c r="W276" s="3">
        <v>1</v>
      </c>
      <c r="X276" s="3">
        <v>1</v>
      </c>
      <c r="Y276" s="3">
        <v>1</v>
      </c>
      <c r="Z276" s="3">
        <v>0</v>
      </c>
      <c r="AA276" s="3">
        <f>SUM(W276:Z276)</f>
        <v>3</v>
      </c>
      <c r="AB276" s="3">
        <v>1</v>
      </c>
      <c r="AC276" s="3">
        <v>0</v>
      </c>
      <c r="AD276" s="3">
        <v>1</v>
      </c>
      <c r="AE276" s="3">
        <v>1</v>
      </c>
      <c r="AF276" s="3">
        <f>SUM(AB276:AE276)</f>
        <v>3</v>
      </c>
      <c r="AG276" s="3">
        <v>0</v>
      </c>
      <c r="AH276" s="3">
        <v>0</v>
      </c>
      <c r="AI276" s="3">
        <v>0</v>
      </c>
      <c r="AJ276" s="3">
        <v>3</v>
      </c>
      <c r="AK276" s="3">
        <f>SUM(AG276:AJ276)</f>
        <v>3</v>
      </c>
    </row>
    <row r="277" spans="1:37" ht="12.75" customHeight="1">
      <c r="A277" s="2" t="s">
        <v>317</v>
      </c>
      <c r="B277" s="2" t="s">
        <v>39</v>
      </c>
      <c r="C277" s="3">
        <v>7</v>
      </c>
      <c r="D277" s="3">
        <v>8</v>
      </c>
      <c r="E277" s="3">
        <v>10</v>
      </c>
      <c r="F277" s="3">
        <v>4</v>
      </c>
      <c r="G277" s="3">
        <f>SUM(C277:F277)</f>
        <v>29</v>
      </c>
      <c r="H277" s="3">
        <v>1</v>
      </c>
      <c r="I277" s="3">
        <v>12</v>
      </c>
      <c r="J277" s="3">
        <v>4</v>
      </c>
      <c r="K277" s="3">
        <v>4</v>
      </c>
      <c r="L277" s="3">
        <f>SUM(H277:K277)</f>
        <v>21</v>
      </c>
      <c r="M277" s="3">
        <v>5</v>
      </c>
      <c r="N277" s="3">
        <v>6</v>
      </c>
      <c r="O277" s="3">
        <v>5</v>
      </c>
      <c r="P277" s="3">
        <v>7</v>
      </c>
      <c r="Q277" s="3">
        <f>SUM(M277:P277)</f>
        <v>23</v>
      </c>
      <c r="R277" s="3">
        <v>13</v>
      </c>
      <c r="S277" s="3">
        <v>7</v>
      </c>
      <c r="T277" s="3">
        <v>5</v>
      </c>
      <c r="U277" s="3">
        <v>9</v>
      </c>
      <c r="V277" s="3">
        <f>SUM(R277:U277)</f>
        <v>34</v>
      </c>
      <c r="W277" s="3">
        <v>5</v>
      </c>
      <c r="X277" s="3">
        <v>4</v>
      </c>
      <c r="Y277" s="3">
        <v>4</v>
      </c>
      <c r="Z277" s="3">
        <v>11</v>
      </c>
      <c r="AA277" s="3">
        <f>SUM(W277:Z277)</f>
        <v>24</v>
      </c>
      <c r="AB277" s="3">
        <v>6</v>
      </c>
      <c r="AC277" s="3">
        <v>7</v>
      </c>
      <c r="AD277" s="3">
        <v>5</v>
      </c>
      <c r="AE277" s="3">
        <v>3</v>
      </c>
      <c r="AF277" s="3">
        <f>SUM(AB277:AE277)</f>
        <v>21</v>
      </c>
      <c r="AG277" s="3">
        <v>4</v>
      </c>
      <c r="AH277" s="3">
        <v>5</v>
      </c>
      <c r="AI277" s="3">
        <v>4</v>
      </c>
      <c r="AJ277" s="3">
        <v>8</v>
      </c>
      <c r="AK277" s="3">
        <f>SUM(AG277:AJ277)</f>
        <v>21</v>
      </c>
    </row>
    <row r="278" spans="1:37" ht="12.75" customHeight="1">
      <c r="A278" s="2" t="s">
        <v>318</v>
      </c>
      <c r="B278" s="2" t="s">
        <v>41</v>
      </c>
      <c r="C278" s="3">
        <v>140</v>
      </c>
      <c r="D278" s="3">
        <v>178</v>
      </c>
      <c r="E278" s="3">
        <v>213</v>
      </c>
      <c r="F278" s="3">
        <v>139</v>
      </c>
      <c r="G278" s="3">
        <f>SUM(C278:F278)</f>
        <v>670</v>
      </c>
      <c r="H278" s="3">
        <v>154</v>
      </c>
      <c r="I278" s="3">
        <v>142</v>
      </c>
      <c r="J278" s="3">
        <v>149</v>
      </c>
      <c r="K278" s="3">
        <v>156</v>
      </c>
      <c r="L278" s="3">
        <f>SUM(H278:K278)</f>
        <v>601</v>
      </c>
      <c r="M278" s="3">
        <v>176</v>
      </c>
      <c r="N278" s="3">
        <v>161</v>
      </c>
      <c r="O278" s="3">
        <v>195</v>
      </c>
      <c r="P278" s="3">
        <v>205</v>
      </c>
      <c r="Q278" s="3">
        <f>SUM(M278:P278)</f>
        <v>737</v>
      </c>
      <c r="R278" s="3">
        <v>194</v>
      </c>
      <c r="S278" s="3">
        <v>131</v>
      </c>
      <c r="T278" s="3">
        <v>150</v>
      </c>
      <c r="U278" s="3">
        <v>218</v>
      </c>
      <c r="V278" s="3">
        <f>SUM(R278:U278)</f>
        <v>693</v>
      </c>
      <c r="W278" s="3">
        <v>227</v>
      </c>
      <c r="X278" s="3">
        <v>175</v>
      </c>
      <c r="Y278" s="3">
        <v>173</v>
      </c>
      <c r="Z278" s="3">
        <v>180</v>
      </c>
      <c r="AA278" s="3">
        <f>SUM(W278:Z278)</f>
        <v>755</v>
      </c>
      <c r="AB278" s="3">
        <v>146</v>
      </c>
      <c r="AC278" s="3">
        <v>151</v>
      </c>
      <c r="AD278" s="3">
        <v>160</v>
      </c>
      <c r="AE278" s="3">
        <v>179</v>
      </c>
      <c r="AF278" s="3">
        <f>SUM(AB278:AE278)</f>
        <v>636</v>
      </c>
      <c r="AG278" s="3">
        <v>160</v>
      </c>
      <c r="AH278" s="3">
        <v>107</v>
      </c>
      <c r="AI278" s="3">
        <v>113</v>
      </c>
      <c r="AJ278" s="3">
        <v>138</v>
      </c>
      <c r="AK278" s="3">
        <f>SUM(AG278:AJ278)</f>
        <v>518</v>
      </c>
    </row>
    <row r="279" spans="1:37" ht="12.75" customHeight="1">
      <c r="A279" s="2" t="s">
        <v>319</v>
      </c>
      <c r="B279" s="2" t="s">
        <v>43</v>
      </c>
      <c r="C279" s="3">
        <v>328</v>
      </c>
      <c r="D279" s="3">
        <v>320</v>
      </c>
      <c r="E279" s="3">
        <v>373</v>
      </c>
      <c r="F279" s="3">
        <v>364</v>
      </c>
      <c r="G279" s="3">
        <f>SUM(C279:F279)</f>
        <v>1385</v>
      </c>
      <c r="H279" s="3">
        <v>389</v>
      </c>
      <c r="I279" s="3">
        <v>408</v>
      </c>
      <c r="J279" s="3">
        <v>409</v>
      </c>
      <c r="K279" s="3">
        <v>367</v>
      </c>
      <c r="L279" s="3">
        <f>SUM(H279:K279)</f>
        <v>1573</v>
      </c>
      <c r="M279" s="3">
        <v>363</v>
      </c>
      <c r="N279" s="3">
        <v>335</v>
      </c>
      <c r="O279" s="3">
        <v>347</v>
      </c>
      <c r="P279" s="3">
        <v>325</v>
      </c>
      <c r="Q279" s="3">
        <f>SUM(M279:P279)</f>
        <v>1370</v>
      </c>
      <c r="R279" s="3">
        <v>367</v>
      </c>
      <c r="S279" s="3">
        <v>335</v>
      </c>
      <c r="T279" s="3">
        <v>316</v>
      </c>
      <c r="U279" s="3">
        <v>368</v>
      </c>
      <c r="V279" s="3">
        <f>SUM(R279:U279)</f>
        <v>1386</v>
      </c>
      <c r="W279" s="3">
        <v>372</v>
      </c>
      <c r="X279" s="3">
        <v>407</v>
      </c>
      <c r="Y279" s="3">
        <v>390</v>
      </c>
      <c r="Z279" s="3">
        <v>300</v>
      </c>
      <c r="AA279" s="3">
        <f>SUM(W279:Z279)</f>
        <v>1469</v>
      </c>
      <c r="AB279" s="3">
        <v>355</v>
      </c>
      <c r="AC279" s="3">
        <v>343</v>
      </c>
      <c r="AD279" s="3">
        <v>362</v>
      </c>
      <c r="AE279" s="3">
        <v>371</v>
      </c>
      <c r="AF279" s="3">
        <f>SUM(AB279:AE279)</f>
        <v>1431</v>
      </c>
      <c r="AG279" s="3">
        <v>339</v>
      </c>
      <c r="AH279" s="3">
        <v>362</v>
      </c>
      <c r="AI279" s="3">
        <v>353</v>
      </c>
      <c r="AJ279" s="3">
        <v>331</v>
      </c>
      <c r="AK279" s="3">
        <f>SUM(AG279:AJ279)</f>
        <v>1385</v>
      </c>
    </row>
    <row r="280" spans="1:37" ht="12.75" customHeight="1">
      <c r="A280" s="2" t="s">
        <v>320</v>
      </c>
      <c r="B280" s="2" t="s">
        <v>45</v>
      </c>
      <c r="C280" s="3">
        <v>27</v>
      </c>
      <c r="D280" s="3">
        <v>14</v>
      </c>
      <c r="E280" s="3">
        <v>34</v>
      </c>
      <c r="F280" s="3">
        <v>28</v>
      </c>
      <c r="G280" s="3">
        <f>SUM(C280:F280)</f>
        <v>103</v>
      </c>
      <c r="H280" s="3">
        <v>48</v>
      </c>
      <c r="I280" s="3">
        <v>31</v>
      </c>
      <c r="J280" s="3">
        <v>31</v>
      </c>
      <c r="K280" s="3">
        <v>21</v>
      </c>
      <c r="L280" s="3">
        <f>SUM(H280:K280)</f>
        <v>131</v>
      </c>
      <c r="M280" s="3">
        <v>29</v>
      </c>
      <c r="N280" s="3">
        <v>31</v>
      </c>
      <c r="O280" s="3">
        <v>30</v>
      </c>
      <c r="P280" s="3">
        <v>24</v>
      </c>
      <c r="Q280" s="3">
        <f>SUM(M280:P280)</f>
        <v>114</v>
      </c>
      <c r="R280" s="3">
        <v>44</v>
      </c>
      <c r="S280" s="3">
        <v>21</v>
      </c>
      <c r="T280" s="3">
        <v>26</v>
      </c>
      <c r="U280" s="3">
        <v>18</v>
      </c>
      <c r="V280" s="3">
        <f>SUM(R280:U280)</f>
        <v>109</v>
      </c>
      <c r="W280" s="3">
        <v>16</v>
      </c>
      <c r="X280" s="3">
        <v>25</v>
      </c>
      <c r="Y280" s="3">
        <v>21</v>
      </c>
      <c r="Z280" s="3">
        <v>22</v>
      </c>
      <c r="AA280" s="3">
        <f>SUM(W280:Z280)</f>
        <v>84</v>
      </c>
      <c r="AB280" s="3">
        <v>20</v>
      </c>
      <c r="AC280" s="3">
        <v>33</v>
      </c>
      <c r="AD280" s="3">
        <v>16</v>
      </c>
      <c r="AE280" s="3">
        <v>20</v>
      </c>
      <c r="AF280" s="3">
        <f>SUM(AB280:AE280)</f>
        <v>89</v>
      </c>
      <c r="AG280" s="3">
        <v>34</v>
      </c>
      <c r="AH280" s="3">
        <v>24</v>
      </c>
      <c r="AI280" s="3">
        <v>41</v>
      </c>
      <c r="AJ280" s="3">
        <v>25</v>
      </c>
      <c r="AK280" s="3">
        <f>SUM(AG280:AJ280)</f>
        <v>124</v>
      </c>
    </row>
    <row r="281" spans="1:37" ht="12.75" customHeight="1">
      <c r="A281" s="2" t="s">
        <v>321</v>
      </c>
      <c r="B281" s="2" t="s">
        <v>47</v>
      </c>
      <c r="C281" s="3">
        <v>193</v>
      </c>
      <c r="D281" s="3">
        <v>220</v>
      </c>
      <c r="E281" s="3">
        <v>174</v>
      </c>
      <c r="F281" s="3">
        <v>135</v>
      </c>
      <c r="G281" s="3">
        <f>SUM(C281:F281)</f>
        <v>722</v>
      </c>
      <c r="H281" s="3">
        <v>139</v>
      </c>
      <c r="I281" s="3">
        <v>163</v>
      </c>
      <c r="J281" s="3">
        <v>140</v>
      </c>
      <c r="K281" s="3">
        <v>123</v>
      </c>
      <c r="L281" s="3">
        <f>SUM(H281:K281)</f>
        <v>565</v>
      </c>
      <c r="M281" s="3">
        <v>101</v>
      </c>
      <c r="N281" s="3">
        <v>119</v>
      </c>
      <c r="O281" s="3">
        <v>132</v>
      </c>
      <c r="P281" s="3">
        <v>134</v>
      </c>
      <c r="Q281" s="3">
        <f>SUM(M281:P281)</f>
        <v>486</v>
      </c>
      <c r="R281" s="3">
        <v>116</v>
      </c>
      <c r="S281" s="3">
        <v>127</v>
      </c>
      <c r="T281" s="3">
        <v>106</v>
      </c>
      <c r="U281" s="3">
        <v>95</v>
      </c>
      <c r="V281" s="3">
        <f>SUM(R281:U281)</f>
        <v>444</v>
      </c>
      <c r="W281" s="3">
        <v>105</v>
      </c>
      <c r="X281" s="3">
        <v>127</v>
      </c>
      <c r="Y281" s="3">
        <v>119</v>
      </c>
      <c r="Z281" s="3">
        <v>101</v>
      </c>
      <c r="AA281" s="3">
        <f>SUM(W281:Z281)</f>
        <v>452</v>
      </c>
      <c r="AB281" s="3">
        <v>78</v>
      </c>
      <c r="AC281" s="3">
        <v>158</v>
      </c>
      <c r="AD281" s="3">
        <v>176</v>
      </c>
      <c r="AE281" s="3">
        <v>160</v>
      </c>
      <c r="AF281" s="3">
        <f>SUM(AB281:AE281)</f>
        <v>572</v>
      </c>
      <c r="AG281" s="3">
        <v>127</v>
      </c>
      <c r="AH281" s="3">
        <v>147</v>
      </c>
      <c r="AI281" s="3">
        <v>99</v>
      </c>
      <c r="AJ281" s="3">
        <v>126</v>
      </c>
      <c r="AK281" s="3">
        <f>SUM(AG281:AJ281)</f>
        <v>499</v>
      </c>
    </row>
    <row r="282" spans="1:37" ht="12.75" customHeight="1">
      <c r="A282" s="2" t="s">
        <v>322</v>
      </c>
      <c r="B282" s="2" t="s">
        <v>49</v>
      </c>
      <c r="C282" s="3">
        <v>35</v>
      </c>
      <c r="D282" s="3">
        <v>21</v>
      </c>
      <c r="E282" s="3">
        <v>31</v>
      </c>
      <c r="F282" s="3">
        <v>52</v>
      </c>
      <c r="G282" s="3">
        <f>SUM(C282:F282)</f>
        <v>139</v>
      </c>
      <c r="H282" s="3">
        <v>22</v>
      </c>
      <c r="I282" s="3">
        <v>33</v>
      </c>
      <c r="J282" s="3">
        <v>31</v>
      </c>
      <c r="K282" s="3">
        <v>40</v>
      </c>
      <c r="L282" s="3">
        <f>SUM(H282:K282)</f>
        <v>126</v>
      </c>
      <c r="M282" s="3">
        <v>20</v>
      </c>
      <c r="N282" s="3">
        <v>14</v>
      </c>
      <c r="O282" s="3">
        <v>18</v>
      </c>
      <c r="P282" s="3">
        <v>32</v>
      </c>
      <c r="Q282" s="3">
        <f>SUM(M282:P282)</f>
        <v>84</v>
      </c>
      <c r="R282" s="3">
        <v>16</v>
      </c>
      <c r="S282" s="3">
        <v>15</v>
      </c>
      <c r="T282" s="3">
        <v>18</v>
      </c>
      <c r="U282" s="3">
        <v>14</v>
      </c>
      <c r="V282" s="3">
        <f>SUM(R282:U282)</f>
        <v>63</v>
      </c>
      <c r="W282" s="3">
        <v>25</v>
      </c>
      <c r="X282" s="3">
        <v>30</v>
      </c>
      <c r="Y282" s="3">
        <v>20</v>
      </c>
      <c r="Z282" s="3">
        <v>23</v>
      </c>
      <c r="AA282" s="3">
        <f>SUM(W282:Z282)</f>
        <v>98</v>
      </c>
      <c r="AB282" s="3">
        <v>11</v>
      </c>
      <c r="AC282" s="3">
        <v>16</v>
      </c>
      <c r="AD282" s="3">
        <v>21</v>
      </c>
      <c r="AE282" s="3">
        <v>11</v>
      </c>
      <c r="AF282" s="3">
        <f>SUM(AB282:AE282)</f>
        <v>59</v>
      </c>
      <c r="AG282" s="3">
        <v>14</v>
      </c>
      <c r="AH282" s="3">
        <v>22</v>
      </c>
      <c r="AI282" s="3">
        <v>22</v>
      </c>
      <c r="AJ282" s="3">
        <v>14</v>
      </c>
      <c r="AK282" s="3">
        <f>SUM(AG282:AJ282)</f>
        <v>72</v>
      </c>
    </row>
    <row r="283" spans="1:37" ht="12.75" customHeight="1">
      <c r="A283" s="2" t="s">
        <v>323</v>
      </c>
      <c r="B283" s="2" t="s">
        <v>51</v>
      </c>
      <c r="C283" s="3">
        <v>219</v>
      </c>
      <c r="D283" s="3">
        <v>214</v>
      </c>
      <c r="E283" s="3">
        <v>224</v>
      </c>
      <c r="F283" s="3">
        <v>175</v>
      </c>
      <c r="G283" s="3">
        <f>SUM(C283:F283)</f>
        <v>832</v>
      </c>
      <c r="H283" s="3">
        <v>213</v>
      </c>
      <c r="I283" s="3">
        <v>229</v>
      </c>
      <c r="J283" s="3">
        <v>190</v>
      </c>
      <c r="K283" s="3">
        <v>180</v>
      </c>
      <c r="L283" s="3">
        <f>SUM(H283:K283)</f>
        <v>812</v>
      </c>
      <c r="M283" s="3">
        <v>206</v>
      </c>
      <c r="N283" s="3">
        <v>188</v>
      </c>
      <c r="O283" s="3">
        <v>188</v>
      </c>
      <c r="P283" s="3">
        <v>182</v>
      </c>
      <c r="Q283" s="3">
        <f>SUM(M283:P283)</f>
        <v>764</v>
      </c>
      <c r="R283" s="3">
        <v>165</v>
      </c>
      <c r="S283" s="3">
        <v>163</v>
      </c>
      <c r="T283" s="3">
        <v>163</v>
      </c>
      <c r="U283" s="3">
        <v>169</v>
      </c>
      <c r="V283" s="3">
        <f>SUM(R283:U283)</f>
        <v>660</v>
      </c>
      <c r="W283" s="3">
        <v>141</v>
      </c>
      <c r="X283" s="3">
        <v>165</v>
      </c>
      <c r="Y283" s="3">
        <v>138</v>
      </c>
      <c r="Z283" s="3">
        <v>174</v>
      </c>
      <c r="AA283" s="3">
        <f>SUM(W283:Z283)</f>
        <v>618</v>
      </c>
      <c r="AB283" s="3">
        <v>147</v>
      </c>
      <c r="AC283" s="3">
        <v>130</v>
      </c>
      <c r="AD283" s="3">
        <v>127</v>
      </c>
      <c r="AE283" s="3">
        <v>129</v>
      </c>
      <c r="AF283" s="3">
        <f>SUM(AB283:AE283)</f>
        <v>533</v>
      </c>
      <c r="AG283" s="3">
        <v>134</v>
      </c>
      <c r="AH283" s="3">
        <v>151</v>
      </c>
      <c r="AI283" s="3">
        <v>142</v>
      </c>
      <c r="AJ283" s="3">
        <v>166</v>
      </c>
      <c r="AK283" s="3">
        <f>SUM(AG283:AJ283)</f>
        <v>593</v>
      </c>
    </row>
    <row r="284" spans="1:37" ht="12.75" customHeight="1">
      <c r="A284" s="2" t="s">
        <v>324</v>
      </c>
      <c r="B284" s="2" t="s">
        <v>53</v>
      </c>
      <c r="C284" s="3">
        <v>331</v>
      </c>
      <c r="D284" s="3">
        <v>395</v>
      </c>
      <c r="E284" s="3">
        <v>498</v>
      </c>
      <c r="F284" s="3">
        <v>394</v>
      </c>
      <c r="G284" s="3">
        <f>SUM(C284:F284)</f>
        <v>1618</v>
      </c>
      <c r="H284" s="3">
        <v>336</v>
      </c>
      <c r="I284" s="3">
        <v>406</v>
      </c>
      <c r="J284" s="3">
        <v>414</v>
      </c>
      <c r="K284" s="3">
        <v>394</v>
      </c>
      <c r="L284" s="3">
        <f>SUM(H284:K284)</f>
        <v>1550</v>
      </c>
      <c r="M284" s="3">
        <v>330</v>
      </c>
      <c r="N284" s="3">
        <v>359</v>
      </c>
      <c r="O284" s="3">
        <v>375</v>
      </c>
      <c r="P284" s="3">
        <v>304</v>
      </c>
      <c r="Q284" s="3">
        <f>SUM(M284:P284)</f>
        <v>1368</v>
      </c>
      <c r="R284" s="3">
        <v>292</v>
      </c>
      <c r="S284" s="3">
        <v>317</v>
      </c>
      <c r="T284" s="3">
        <v>316</v>
      </c>
      <c r="U284" s="3">
        <v>277</v>
      </c>
      <c r="V284" s="3">
        <f>SUM(R284:U284)</f>
        <v>1202</v>
      </c>
      <c r="W284" s="3">
        <v>242</v>
      </c>
      <c r="X284" s="3">
        <v>297</v>
      </c>
      <c r="Y284" s="3">
        <v>227</v>
      </c>
      <c r="Z284" s="3">
        <v>281</v>
      </c>
      <c r="AA284" s="3">
        <f>SUM(W284:Z284)</f>
        <v>1047</v>
      </c>
      <c r="AB284" s="3">
        <v>204</v>
      </c>
      <c r="AC284" s="3">
        <v>265</v>
      </c>
      <c r="AD284" s="3">
        <v>261</v>
      </c>
      <c r="AE284" s="3">
        <v>277</v>
      </c>
      <c r="AF284" s="3">
        <f>SUM(AB284:AE284)</f>
        <v>1007</v>
      </c>
      <c r="AG284" s="3">
        <v>263</v>
      </c>
      <c r="AH284" s="3">
        <v>266</v>
      </c>
      <c r="AI284" s="3">
        <v>191</v>
      </c>
      <c r="AJ284" s="3">
        <v>211</v>
      </c>
      <c r="AK284" s="3">
        <f>SUM(AG284:AJ284)</f>
        <v>931</v>
      </c>
    </row>
    <row r="285" spans="1:37" ht="12.75" customHeight="1">
      <c r="A285" s="2" t="s">
        <v>325</v>
      </c>
      <c r="B285" s="2" t="s">
        <v>55</v>
      </c>
      <c r="C285" s="3">
        <v>45</v>
      </c>
      <c r="D285" s="3">
        <v>47</v>
      </c>
      <c r="E285" s="3">
        <v>42</v>
      </c>
      <c r="F285" s="3">
        <v>44</v>
      </c>
      <c r="G285" s="3">
        <f>SUM(C285:F285)</f>
        <v>178</v>
      </c>
      <c r="H285" s="3">
        <v>53</v>
      </c>
      <c r="I285" s="3">
        <v>44</v>
      </c>
      <c r="J285" s="3">
        <v>32</v>
      </c>
      <c r="K285" s="3">
        <v>51</v>
      </c>
      <c r="L285" s="3">
        <f>SUM(H285:K285)</f>
        <v>180</v>
      </c>
      <c r="M285" s="3">
        <v>48</v>
      </c>
      <c r="N285" s="3">
        <v>37</v>
      </c>
      <c r="O285" s="3">
        <v>36</v>
      </c>
      <c r="P285" s="3">
        <v>35</v>
      </c>
      <c r="Q285" s="3">
        <f>SUM(M285:P285)</f>
        <v>156</v>
      </c>
      <c r="R285" s="3">
        <v>28</v>
      </c>
      <c r="S285" s="3">
        <v>39</v>
      </c>
      <c r="T285" s="3">
        <v>42</v>
      </c>
      <c r="U285" s="3">
        <v>35</v>
      </c>
      <c r="V285" s="3">
        <f>SUM(R285:U285)</f>
        <v>144</v>
      </c>
      <c r="W285" s="3">
        <v>34</v>
      </c>
      <c r="X285" s="3">
        <v>47</v>
      </c>
      <c r="Y285" s="3">
        <v>49</v>
      </c>
      <c r="Z285" s="3">
        <v>44</v>
      </c>
      <c r="AA285" s="3">
        <f>SUM(W285:Z285)</f>
        <v>174</v>
      </c>
      <c r="AB285" s="3">
        <v>32</v>
      </c>
      <c r="AC285" s="3">
        <v>41</v>
      </c>
      <c r="AD285" s="3">
        <v>28</v>
      </c>
      <c r="AE285" s="3">
        <v>38</v>
      </c>
      <c r="AF285" s="3">
        <f>SUM(AB285:AE285)</f>
        <v>139</v>
      </c>
      <c r="AG285" s="3">
        <v>38</v>
      </c>
      <c r="AH285" s="3">
        <v>62</v>
      </c>
      <c r="AI285" s="3">
        <v>36</v>
      </c>
      <c r="AJ285" s="3">
        <v>43</v>
      </c>
      <c r="AK285" s="3">
        <f>SUM(AG285:AJ285)</f>
        <v>179</v>
      </c>
    </row>
    <row r="286" spans="1:37" ht="12.75" customHeight="1">
      <c r="A286" s="2" t="s">
        <v>326</v>
      </c>
      <c r="B286" s="2"/>
      <c r="C286" s="3">
        <v>1654</v>
      </c>
      <c r="D286" s="3">
        <v>1722</v>
      </c>
      <c r="E286" s="3">
        <v>1907</v>
      </c>
      <c r="F286" s="3">
        <v>1639</v>
      </c>
      <c r="G286" s="3">
        <f>SUM(C286:F286)</f>
        <v>6922</v>
      </c>
      <c r="H286" s="3">
        <v>1594</v>
      </c>
      <c r="I286" s="3">
        <v>1729</v>
      </c>
      <c r="J286" s="3">
        <v>1728</v>
      </c>
      <c r="K286" s="3">
        <v>1598</v>
      </c>
      <c r="L286" s="3">
        <f>SUM(H286:K286)</f>
        <v>6649</v>
      </c>
      <c r="M286" s="3">
        <v>1551</v>
      </c>
      <c r="N286" s="3">
        <v>1480</v>
      </c>
      <c r="O286" s="3">
        <v>1566</v>
      </c>
      <c r="P286" s="3">
        <v>1469</v>
      </c>
      <c r="Q286" s="3">
        <f>SUM(M286:P286)</f>
        <v>6066</v>
      </c>
      <c r="R286" s="3">
        <v>1473</v>
      </c>
      <c r="S286" s="3">
        <v>1358</v>
      </c>
      <c r="T286" s="3">
        <v>1326</v>
      </c>
      <c r="U286" s="3">
        <v>1386</v>
      </c>
      <c r="V286" s="3">
        <f>SUM(R286:U286)</f>
        <v>5543</v>
      </c>
      <c r="W286" s="3">
        <v>1365</v>
      </c>
      <c r="X286" s="3">
        <v>1486</v>
      </c>
      <c r="Y286" s="3">
        <v>1345</v>
      </c>
      <c r="Z286" s="3">
        <v>1340</v>
      </c>
      <c r="AA286" s="3">
        <f>SUM(W286:Z286)</f>
        <v>5536</v>
      </c>
      <c r="AB286" s="3">
        <v>1186</v>
      </c>
      <c r="AC286" s="3">
        <v>1329</v>
      </c>
      <c r="AD286" s="3">
        <v>1341</v>
      </c>
      <c r="AE286" s="3">
        <v>1429</v>
      </c>
      <c r="AF286" s="3">
        <f>SUM(AB286:AE286)</f>
        <v>5285</v>
      </c>
      <c r="AG286" s="3">
        <v>1326</v>
      </c>
      <c r="AH286" s="3">
        <v>1356</v>
      </c>
      <c r="AI286" s="3">
        <v>1236</v>
      </c>
      <c r="AJ286" s="3">
        <v>1258</v>
      </c>
      <c r="AK286" s="3">
        <f>SUM(AG286:AJ286)</f>
        <v>5176</v>
      </c>
    </row>
    <row r="287" spans="1:37" ht="12.75" customHeight="1">
      <c r="A287" s="2" t="s">
        <v>327</v>
      </c>
      <c r="B287" s="2" t="s">
        <v>29</v>
      </c>
      <c r="C287" s="3">
        <v>0</v>
      </c>
      <c r="D287" s="3">
        <v>0</v>
      </c>
      <c r="E287" s="3">
        <v>0</v>
      </c>
      <c r="F287" s="3">
        <v>2</v>
      </c>
      <c r="G287" s="3">
        <f>SUM(C287:F287)</f>
        <v>2</v>
      </c>
      <c r="H287" s="3">
        <v>0</v>
      </c>
      <c r="I287" s="3">
        <v>1</v>
      </c>
      <c r="J287" s="3">
        <v>0</v>
      </c>
      <c r="K287" s="3">
        <v>1</v>
      </c>
      <c r="L287" s="3">
        <f>SUM(H287:K287)</f>
        <v>2</v>
      </c>
      <c r="M287" s="3">
        <v>0</v>
      </c>
      <c r="N287" s="3">
        <v>1</v>
      </c>
      <c r="O287" s="3">
        <v>2</v>
      </c>
      <c r="P287" s="3">
        <v>0</v>
      </c>
      <c r="Q287" s="3">
        <f>SUM(M287:P287)</f>
        <v>3</v>
      </c>
      <c r="R287" s="3">
        <v>1</v>
      </c>
      <c r="S287" s="3">
        <v>1</v>
      </c>
      <c r="T287" s="3">
        <v>2</v>
      </c>
      <c r="U287" s="3">
        <v>0</v>
      </c>
      <c r="V287" s="3">
        <f>SUM(R287:U287)</f>
        <v>4</v>
      </c>
      <c r="W287" s="3">
        <v>2</v>
      </c>
      <c r="X287" s="3">
        <v>1</v>
      </c>
      <c r="Y287" s="3">
        <v>0</v>
      </c>
      <c r="Z287" s="3">
        <v>1</v>
      </c>
      <c r="AA287" s="3">
        <f>SUM(W287:Z287)</f>
        <v>4</v>
      </c>
      <c r="AB287" s="3">
        <v>0</v>
      </c>
      <c r="AC287" s="3">
        <v>1</v>
      </c>
      <c r="AD287" s="3">
        <v>0</v>
      </c>
      <c r="AE287" s="3">
        <v>0</v>
      </c>
      <c r="AF287" s="3">
        <f>SUM(AB287:AE287)</f>
        <v>1</v>
      </c>
      <c r="AG287" s="3">
        <v>1</v>
      </c>
      <c r="AH287" s="3">
        <v>0</v>
      </c>
      <c r="AI287" s="3">
        <v>1</v>
      </c>
      <c r="AJ287" s="3">
        <v>0</v>
      </c>
      <c r="AK287" s="3">
        <f>SUM(AG287:AJ287)</f>
        <v>2</v>
      </c>
    </row>
    <row r="288" spans="1:37" ht="12.75" customHeight="1">
      <c r="A288" s="2" t="s">
        <v>328</v>
      </c>
      <c r="B288" s="2" t="s">
        <v>31</v>
      </c>
      <c r="C288" s="3">
        <v>16</v>
      </c>
      <c r="D288" s="3">
        <v>12</v>
      </c>
      <c r="E288" s="3">
        <v>10</v>
      </c>
      <c r="F288" s="3">
        <v>8</v>
      </c>
      <c r="G288" s="3">
        <f>SUM(C288:F288)</f>
        <v>46</v>
      </c>
      <c r="H288" s="3">
        <v>18</v>
      </c>
      <c r="I288" s="3">
        <v>16</v>
      </c>
      <c r="J288" s="3">
        <v>20</v>
      </c>
      <c r="K288" s="3">
        <v>7</v>
      </c>
      <c r="L288" s="3">
        <f>SUM(H288:K288)</f>
        <v>61</v>
      </c>
      <c r="M288" s="3">
        <v>13</v>
      </c>
      <c r="N288" s="3">
        <v>13</v>
      </c>
      <c r="O288" s="3">
        <v>21</v>
      </c>
      <c r="P288" s="3">
        <v>15</v>
      </c>
      <c r="Q288" s="3">
        <f>SUM(M288:P288)</f>
        <v>62</v>
      </c>
      <c r="R288" s="3">
        <v>35</v>
      </c>
      <c r="S288" s="3">
        <v>17</v>
      </c>
      <c r="T288" s="3">
        <v>14</v>
      </c>
      <c r="U288" s="3">
        <v>21</v>
      </c>
      <c r="V288" s="3">
        <f>SUM(R288:U288)</f>
        <v>87</v>
      </c>
      <c r="W288" s="3">
        <v>16</v>
      </c>
      <c r="X288" s="3">
        <v>19</v>
      </c>
      <c r="Y288" s="3">
        <v>15</v>
      </c>
      <c r="Z288" s="3">
        <v>17</v>
      </c>
      <c r="AA288" s="3">
        <f>SUM(W288:Z288)</f>
        <v>67</v>
      </c>
      <c r="AB288" s="3">
        <v>9</v>
      </c>
      <c r="AC288" s="3">
        <v>20</v>
      </c>
      <c r="AD288" s="3">
        <v>24</v>
      </c>
      <c r="AE288" s="3">
        <v>17</v>
      </c>
      <c r="AF288" s="3">
        <f>SUM(AB288:AE288)</f>
        <v>70</v>
      </c>
      <c r="AG288" s="3">
        <v>18</v>
      </c>
      <c r="AH288" s="3">
        <v>13</v>
      </c>
      <c r="AI288" s="3">
        <v>28</v>
      </c>
      <c r="AJ288" s="3">
        <v>18</v>
      </c>
      <c r="AK288" s="3">
        <f>SUM(AG288:AJ288)</f>
        <v>77</v>
      </c>
    </row>
    <row r="289" spans="1:37" ht="12.75" customHeight="1">
      <c r="A289" s="2" t="s">
        <v>329</v>
      </c>
      <c r="B289" s="2" t="s">
        <v>33</v>
      </c>
      <c r="C289" s="3">
        <v>108</v>
      </c>
      <c r="D289" s="3">
        <v>139</v>
      </c>
      <c r="E289" s="3">
        <v>149</v>
      </c>
      <c r="F289" s="3">
        <v>119</v>
      </c>
      <c r="G289" s="3">
        <f>SUM(C289:F289)</f>
        <v>515</v>
      </c>
      <c r="H289" s="3">
        <v>111</v>
      </c>
      <c r="I289" s="3">
        <v>112</v>
      </c>
      <c r="J289" s="3">
        <v>143</v>
      </c>
      <c r="K289" s="3">
        <v>106</v>
      </c>
      <c r="L289" s="3">
        <f>SUM(H289:K289)</f>
        <v>472</v>
      </c>
      <c r="M289" s="3">
        <v>119</v>
      </c>
      <c r="N289" s="3">
        <v>131</v>
      </c>
      <c r="O289" s="3">
        <v>105</v>
      </c>
      <c r="P289" s="3">
        <v>111</v>
      </c>
      <c r="Q289" s="3">
        <f>SUM(M289:P289)</f>
        <v>466</v>
      </c>
      <c r="R289" s="3">
        <v>132</v>
      </c>
      <c r="S289" s="3">
        <v>130</v>
      </c>
      <c r="T289" s="3">
        <v>124</v>
      </c>
      <c r="U289" s="3">
        <v>98</v>
      </c>
      <c r="V289" s="3">
        <f>SUM(R289:U289)</f>
        <v>484</v>
      </c>
      <c r="W289" s="3">
        <v>84</v>
      </c>
      <c r="X289" s="3">
        <v>101</v>
      </c>
      <c r="Y289" s="3">
        <v>96</v>
      </c>
      <c r="Z289" s="3">
        <v>95</v>
      </c>
      <c r="AA289" s="3">
        <f>SUM(W289:Z289)</f>
        <v>376</v>
      </c>
      <c r="AB289" s="3">
        <v>97</v>
      </c>
      <c r="AC289" s="3">
        <v>98</v>
      </c>
      <c r="AD289" s="3">
        <v>91</v>
      </c>
      <c r="AE289" s="3">
        <v>86</v>
      </c>
      <c r="AF289" s="3">
        <f>SUM(AB289:AE289)</f>
        <v>372</v>
      </c>
      <c r="AG289" s="3">
        <v>124</v>
      </c>
      <c r="AH289" s="3">
        <v>105</v>
      </c>
      <c r="AI289" s="3">
        <v>98</v>
      </c>
      <c r="AJ289" s="3">
        <v>125</v>
      </c>
      <c r="AK289" s="3">
        <f>SUM(AG289:AJ289)</f>
        <v>452</v>
      </c>
    </row>
    <row r="290" spans="1:37" ht="12.75" customHeight="1">
      <c r="A290" s="2" t="s">
        <v>330</v>
      </c>
      <c r="B290" s="2" t="s">
        <v>35</v>
      </c>
      <c r="C290" s="3">
        <v>147</v>
      </c>
      <c r="D290" s="3">
        <v>141</v>
      </c>
      <c r="E290" s="3">
        <v>120</v>
      </c>
      <c r="F290" s="3">
        <v>101</v>
      </c>
      <c r="G290" s="3">
        <f>SUM(C290:F290)</f>
        <v>509</v>
      </c>
      <c r="H290" s="3">
        <v>84</v>
      </c>
      <c r="I290" s="3">
        <v>84</v>
      </c>
      <c r="J290" s="3">
        <v>114</v>
      </c>
      <c r="K290" s="3">
        <v>81</v>
      </c>
      <c r="L290" s="3">
        <f>SUM(H290:K290)</f>
        <v>363</v>
      </c>
      <c r="M290" s="3">
        <v>85</v>
      </c>
      <c r="N290" s="3">
        <v>80</v>
      </c>
      <c r="O290" s="3">
        <v>73</v>
      </c>
      <c r="P290" s="3">
        <v>96</v>
      </c>
      <c r="Q290" s="3">
        <f>SUM(M290:P290)</f>
        <v>334</v>
      </c>
      <c r="R290" s="3">
        <v>93</v>
      </c>
      <c r="S290" s="3">
        <v>90</v>
      </c>
      <c r="T290" s="3">
        <v>72</v>
      </c>
      <c r="U290" s="3">
        <v>88</v>
      </c>
      <c r="V290" s="3">
        <f>SUM(R290:U290)</f>
        <v>343</v>
      </c>
      <c r="W290" s="3">
        <v>53</v>
      </c>
      <c r="X290" s="3">
        <v>70</v>
      </c>
      <c r="Y290" s="3">
        <v>58</v>
      </c>
      <c r="Z290" s="3">
        <v>55</v>
      </c>
      <c r="AA290" s="3">
        <f>SUM(W290:Z290)</f>
        <v>236</v>
      </c>
      <c r="AB290" s="3">
        <v>69</v>
      </c>
      <c r="AC290" s="3">
        <v>45</v>
      </c>
      <c r="AD290" s="3">
        <v>55</v>
      </c>
      <c r="AE290" s="3">
        <v>60</v>
      </c>
      <c r="AF290" s="3">
        <f>SUM(AB290:AE290)</f>
        <v>229</v>
      </c>
      <c r="AG290" s="3">
        <v>45</v>
      </c>
      <c r="AH290" s="3">
        <v>66</v>
      </c>
      <c r="AI290" s="3">
        <v>65</v>
      </c>
      <c r="AJ290" s="3">
        <v>48</v>
      </c>
      <c r="AK290" s="3">
        <f>SUM(AG290:AJ290)</f>
        <v>224</v>
      </c>
    </row>
    <row r="291" spans="1:37" ht="12.75" customHeight="1">
      <c r="A291" s="2" t="s">
        <v>331</v>
      </c>
      <c r="B291" s="2" t="s">
        <v>37</v>
      </c>
      <c r="C291" s="3">
        <v>0</v>
      </c>
      <c r="D291" s="3">
        <v>2</v>
      </c>
      <c r="E291" s="3">
        <v>0</v>
      </c>
      <c r="F291" s="3">
        <v>0</v>
      </c>
      <c r="G291" s="3">
        <f>SUM(C291:F291)</f>
        <v>2</v>
      </c>
      <c r="H291" s="3">
        <v>0</v>
      </c>
      <c r="I291" s="3">
        <v>2</v>
      </c>
      <c r="J291" s="3">
        <v>1</v>
      </c>
      <c r="K291" s="3">
        <v>0</v>
      </c>
      <c r="L291" s="3">
        <f>SUM(H291:K291)</f>
        <v>3</v>
      </c>
      <c r="M291" s="3">
        <v>0</v>
      </c>
      <c r="N291" s="3">
        <v>0</v>
      </c>
      <c r="O291" s="3">
        <v>1</v>
      </c>
      <c r="P291" s="3">
        <v>1</v>
      </c>
      <c r="Q291" s="3">
        <f>SUM(M291:P291)</f>
        <v>2</v>
      </c>
      <c r="R291" s="3">
        <v>0</v>
      </c>
      <c r="S291" s="3">
        <v>0</v>
      </c>
      <c r="T291" s="3">
        <v>0</v>
      </c>
      <c r="U291" s="3">
        <v>2</v>
      </c>
      <c r="V291" s="3">
        <f>SUM(R291:U291)</f>
        <v>2</v>
      </c>
      <c r="W291" s="3">
        <v>0</v>
      </c>
      <c r="X291" s="3">
        <v>0</v>
      </c>
      <c r="Y291" s="3">
        <v>0</v>
      </c>
      <c r="Z291" s="3">
        <v>2</v>
      </c>
      <c r="AA291" s="3">
        <f>SUM(W291:Z291)</f>
        <v>2</v>
      </c>
      <c r="AB291" s="3">
        <v>1</v>
      </c>
      <c r="AC291" s="3">
        <v>0</v>
      </c>
      <c r="AD291" s="3">
        <v>1</v>
      </c>
      <c r="AE291" s="3">
        <v>0</v>
      </c>
      <c r="AF291" s="3">
        <f>SUM(AB291:AE291)</f>
        <v>2</v>
      </c>
      <c r="AG291" s="3">
        <v>0</v>
      </c>
      <c r="AH291" s="3">
        <v>0</v>
      </c>
      <c r="AI291" s="3">
        <v>0</v>
      </c>
      <c r="AJ291" s="3">
        <v>0</v>
      </c>
      <c r="AK291" s="3">
        <f>SUM(AG291:AJ291)</f>
        <v>0</v>
      </c>
    </row>
    <row r="292" spans="1:37" ht="12.75" customHeight="1">
      <c r="A292" s="2" t="s">
        <v>332</v>
      </c>
      <c r="B292" s="2" t="s">
        <v>39</v>
      </c>
      <c r="C292" s="3">
        <v>5</v>
      </c>
      <c r="D292" s="3">
        <v>6</v>
      </c>
      <c r="E292" s="3">
        <v>5</v>
      </c>
      <c r="F292" s="3">
        <v>4</v>
      </c>
      <c r="G292" s="3">
        <f>SUM(C292:F292)</f>
        <v>20</v>
      </c>
      <c r="H292" s="3">
        <v>7</v>
      </c>
      <c r="I292" s="3">
        <v>3</v>
      </c>
      <c r="J292" s="3">
        <v>2</v>
      </c>
      <c r="K292" s="3">
        <v>5</v>
      </c>
      <c r="L292" s="3">
        <f>SUM(H292:K292)</f>
        <v>17</v>
      </c>
      <c r="M292" s="3">
        <v>4</v>
      </c>
      <c r="N292" s="3">
        <v>8</v>
      </c>
      <c r="O292" s="3">
        <v>1</v>
      </c>
      <c r="P292" s="3">
        <v>0</v>
      </c>
      <c r="Q292" s="3">
        <f>SUM(M292:P292)</f>
        <v>13</v>
      </c>
      <c r="R292" s="3">
        <v>1</v>
      </c>
      <c r="S292" s="3">
        <v>2</v>
      </c>
      <c r="T292" s="3">
        <v>9</v>
      </c>
      <c r="U292" s="3">
        <v>4</v>
      </c>
      <c r="V292" s="3">
        <f>SUM(R292:U292)</f>
        <v>16</v>
      </c>
      <c r="W292" s="3">
        <v>6</v>
      </c>
      <c r="X292" s="3">
        <v>6</v>
      </c>
      <c r="Y292" s="3">
        <v>0</v>
      </c>
      <c r="Z292" s="3">
        <v>10</v>
      </c>
      <c r="AA292" s="3">
        <f>SUM(W292:Z292)</f>
        <v>22</v>
      </c>
      <c r="AB292" s="3">
        <v>5</v>
      </c>
      <c r="AC292" s="3">
        <v>17</v>
      </c>
      <c r="AD292" s="3">
        <v>7</v>
      </c>
      <c r="AE292" s="3">
        <v>11</v>
      </c>
      <c r="AF292" s="3">
        <f>SUM(AB292:AE292)</f>
        <v>40</v>
      </c>
      <c r="AG292" s="3">
        <v>6</v>
      </c>
      <c r="AH292" s="3">
        <v>5</v>
      </c>
      <c r="AI292" s="3">
        <v>3</v>
      </c>
      <c r="AJ292" s="3">
        <v>4</v>
      </c>
      <c r="AK292" s="3">
        <f>SUM(AG292:AJ292)</f>
        <v>18</v>
      </c>
    </row>
    <row r="293" spans="1:37" ht="12.75" customHeight="1">
      <c r="A293" s="2" t="s">
        <v>333</v>
      </c>
      <c r="B293" s="2" t="s">
        <v>41</v>
      </c>
      <c r="C293" s="3">
        <v>182</v>
      </c>
      <c r="D293" s="3">
        <v>173</v>
      </c>
      <c r="E293" s="3">
        <v>215</v>
      </c>
      <c r="F293" s="3">
        <v>152</v>
      </c>
      <c r="G293" s="3">
        <f>SUM(C293:F293)</f>
        <v>722</v>
      </c>
      <c r="H293" s="3">
        <v>182</v>
      </c>
      <c r="I293" s="3">
        <v>168</v>
      </c>
      <c r="J293" s="3">
        <v>204</v>
      </c>
      <c r="K293" s="3">
        <v>169</v>
      </c>
      <c r="L293" s="3">
        <f>SUM(H293:K293)</f>
        <v>723</v>
      </c>
      <c r="M293" s="3">
        <v>177</v>
      </c>
      <c r="N293" s="3">
        <v>222</v>
      </c>
      <c r="O293" s="3">
        <v>232</v>
      </c>
      <c r="P293" s="3">
        <v>255</v>
      </c>
      <c r="Q293" s="3">
        <f>SUM(M293:P293)</f>
        <v>886</v>
      </c>
      <c r="R293" s="3">
        <v>306</v>
      </c>
      <c r="S293" s="3">
        <v>202</v>
      </c>
      <c r="T293" s="3">
        <v>272</v>
      </c>
      <c r="U293" s="3">
        <v>314</v>
      </c>
      <c r="V293" s="3">
        <f>SUM(R293:U293)</f>
        <v>1094</v>
      </c>
      <c r="W293" s="3">
        <v>322</v>
      </c>
      <c r="X293" s="3">
        <v>246</v>
      </c>
      <c r="Y293" s="3">
        <v>264</v>
      </c>
      <c r="Z293" s="3">
        <v>264</v>
      </c>
      <c r="AA293" s="3">
        <f>SUM(W293:Z293)</f>
        <v>1096</v>
      </c>
      <c r="AB293" s="3">
        <v>248</v>
      </c>
      <c r="AC293" s="3">
        <v>214</v>
      </c>
      <c r="AD293" s="3">
        <v>244</v>
      </c>
      <c r="AE293" s="3">
        <v>295</v>
      </c>
      <c r="AF293" s="3">
        <f>SUM(AB293:AE293)</f>
        <v>1001</v>
      </c>
      <c r="AG293" s="3">
        <v>376</v>
      </c>
      <c r="AH293" s="3">
        <v>195</v>
      </c>
      <c r="AI293" s="3">
        <v>188</v>
      </c>
      <c r="AJ293" s="3">
        <v>283</v>
      </c>
      <c r="AK293" s="3">
        <f>SUM(AG293:AJ293)</f>
        <v>1042</v>
      </c>
    </row>
    <row r="294" spans="1:37" ht="12.75" customHeight="1">
      <c r="A294" s="2" t="s">
        <v>334</v>
      </c>
      <c r="B294" s="2" t="s">
        <v>43</v>
      </c>
      <c r="C294" s="3">
        <v>426</v>
      </c>
      <c r="D294" s="3">
        <v>477</v>
      </c>
      <c r="E294" s="3">
        <v>484</v>
      </c>
      <c r="F294" s="3">
        <v>369</v>
      </c>
      <c r="G294" s="3">
        <f>SUM(C294:F294)</f>
        <v>1756</v>
      </c>
      <c r="H294" s="3">
        <v>419</v>
      </c>
      <c r="I294" s="3">
        <v>366</v>
      </c>
      <c r="J294" s="3">
        <v>431</v>
      </c>
      <c r="K294" s="3">
        <v>359</v>
      </c>
      <c r="L294" s="3">
        <f>SUM(H294:K294)</f>
        <v>1575</v>
      </c>
      <c r="M294" s="3">
        <v>503</v>
      </c>
      <c r="N294" s="3">
        <v>505</v>
      </c>
      <c r="O294" s="3">
        <v>509</v>
      </c>
      <c r="P294" s="3">
        <v>416</v>
      </c>
      <c r="Q294" s="3">
        <f>SUM(M294:P294)</f>
        <v>1933</v>
      </c>
      <c r="R294" s="3">
        <v>503</v>
      </c>
      <c r="S294" s="3">
        <v>512</v>
      </c>
      <c r="T294" s="3">
        <v>432</v>
      </c>
      <c r="U294" s="3">
        <v>477</v>
      </c>
      <c r="V294" s="3">
        <f>SUM(R294:U294)</f>
        <v>1924</v>
      </c>
      <c r="W294" s="3">
        <v>399</v>
      </c>
      <c r="X294" s="3">
        <v>456</v>
      </c>
      <c r="Y294" s="3">
        <v>438</v>
      </c>
      <c r="Z294" s="3">
        <v>435</v>
      </c>
      <c r="AA294" s="3">
        <f>SUM(W294:Z294)</f>
        <v>1728</v>
      </c>
      <c r="AB294" s="3">
        <v>362</v>
      </c>
      <c r="AC294" s="3">
        <v>419</v>
      </c>
      <c r="AD294" s="3">
        <v>446</v>
      </c>
      <c r="AE294" s="3">
        <v>407</v>
      </c>
      <c r="AF294" s="3">
        <f>SUM(AB294:AE294)</f>
        <v>1634</v>
      </c>
      <c r="AG294" s="3">
        <v>452</v>
      </c>
      <c r="AH294" s="3">
        <v>447</v>
      </c>
      <c r="AI294" s="3">
        <v>368</v>
      </c>
      <c r="AJ294" s="3">
        <v>389</v>
      </c>
      <c r="AK294" s="3">
        <f>SUM(AG294:AJ294)</f>
        <v>1656</v>
      </c>
    </row>
    <row r="295" spans="1:37" ht="12.75" customHeight="1">
      <c r="A295" s="2" t="s">
        <v>335</v>
      </c>
      <c r="B295" s="2" t="s">
        <v>45</v>
      </c>
      <c r="C295" s="3">
        <v>21</v>
      </c>
      <c r="D295" s="3">
        <v>35</v>
      </c>
      <c r="E295" s="3">
        <v>43</v>
      </c>
      <c r="F295" s="3">
        <v>26</v>
      </c>
      <c r="G295" s="3">
        <f>SUM(C295:F295)</f>
        <v>125</v>
      </c>
      <c r="H295" s="3">
        <v>32</v>
      </c>
      <c r="I295" s="3">
        <v>30</v>
      </c>
      <c r="J295" s="3">
        <v>32</v>
      </c>
      <c r="K295" s="3">
        <v>26</v>
      </c>
      <c r="L295" s="3">
        <f>SUM(H295:K295)</f>
        <v>120</v>
      </c>
      <c r="M295" s="3">
        <v>27</v>
      </c>
      <c r="N295" s="3">
        <v>19</v>
      </c>
      <c r="O295" s="3">
        <v>41</v>
      </c>
      <c r="P295" s="3">
        <v>40</v>
      </c>
      <c r="Q295" s="3">
        <f>SUM(M295:P295)</f>
        <v>127</v>
      </c>
      <c r="R295" s="3">
        <v>61</v>
      </c>
      <c r="S295" s="3">
        <v>34</v>
      </c>
      <c r="T295" s="3">
        <v>23</v>
      </c>
      <c r="U295" s="3">
        <v>24</v>
      </c>
      <c r="V295" s="3">
        <f>SUM(R295:U295)</f>
        <v>142</v>
      </c>
      <c r="W295" s="3">
        <v>34</v>
      </c>
      <c r="X295" s="3">
        <v>28</v>
      </c>
      <c r="Y295" s="3">
        <v>26</v>
      </c>
      <c r="Z295" s="3">
        <v>35</v>
      </c>
      <c r="AA295" s="3">
        <f>SUM(W295:Z295)</f>
        <v>123</v>
      </c>
      <c r="AB295" s="3">
        <v>33</v>
      </c>
      <c r="AC295" s="3">
        <v>22</v>
      </c>
      <c r="AD295" s="3">
        <v>22</v>
      </c>
      <c r="AE295" s="3">
        <v>21</v>
      </c>
      <c r="AF295" s="3">
        <f>SUM(AB295:AE295)</f>
        <v>98</v>
      </c>
      <c r="AG295" s="3">
        <v>52</v>
      </c>
      <c r="AH295" s="3">
        <v>30</v>
      </c>
      <c r="AI295" s="3">
        <v>38</v>
      </c>
      <c r="AJ295" s="3">
        <v>42</v>
      </c>
      <c r="AK295" s="3">
        <f>SUM(AG295:AJ295)</f>
        <v>162</v>
      </c>
    </row>
    <row r="296" spans="1:37" ht="12.75" customHeight="1">
      <c r="A296" s="2" t="s">
        <v>336</v>
      </c>
      <c r="B296" s="2" t="s">
        <v>47</v>
      </c>
      <c r="C296" s="3">
        <v>140</v>
      </c>
      <c r="D296" s="3">
        <v>162</v>
      </c>
      <c r="E296" s="3">
        <v>111</v>
      </c>
      <c r="F296" s="3">
        <v>110</v>
      </c>
      <c r="G296" s="3">
        <f>SUM(C296:F296)</f>
        <v>523</v>
      </c>
      <c r="H296" s="3">
        <v>120</v>
      </c>
      <c r="I296" s="3">
        <v>119</v>
      </c>
      <c r="J296" s="3">
        <v>142</v>
      </c>
      <c r="K296" s="3">
        <v>91</v>
      </c>
      <c r="L296" s="3">
        <f>SUM(H296:K296)</f>
        <v>472</v>
      </c>
      <c r="M296" s="3">
        <v>100</v>
      </c>
      <c r="N296" s="3">
        <v>100</v>
      </c>
      <c r="O296" s="3">
        <v>104</v>
      </c>
      <c r="P296" s="3">
        <v>122</v>
      </c>
      <c r="Q296" s="3">
        <f>SUM(M296:P296)</f>
        <v>426</v>
      </c>
      <c r="R296" s="3">
        <v>101</v>
      </c>
      <c r="S296" s="3">
        <v>91</v>
      </c>
      <c r="T296" s="3">
        <v>65</v>
      </c>
      <c r="U296" s="3">
        <v>87</v>
      </c>
      <c r="V296" s="3">
        <f>SUM(R296:U296)</f>
        <v>344</v>
      </c>
      <c r="W296" s="3">
        <v>60</v>
      </c>
      <c r="X296" s="3">
        <v>70</v>
      </c>
      <c r="Y296" s="3">
        <v>69</v>
      </c>
      <c r="Z296" s="3">
        <v>57</v>
      </c>
      <c r="AA296" s="3">
        <f>SUM(W296:Z296)</f>
        <v>256</v>
      </c>
      <c r="AB296" s="3">
        <v>66</v>
      </c>
      <c r="AC296" s="3">
        <v>84</v>
      </c>
      <c r="AD296" s="3">
        <v>53</v>
      </c>
      <c r="AE296" s="3">
        <v>48</v>
      </c>
      <c r="AF296" s="3">
        <f>SUM(AB296:AE296)</f>
        <v>251</v>
      </c>
      <c r="AG296" s="3">
        <v>53</v>
      </c>
      <c r="AH296" s="3">
        <v>71</v>
      </c>
      <c r="AI296" s="3">
        <v>55</v>
      </c>
      <c r="AJ296" s="3">
        <v>92</v>
      </c>
      <c r="AK296" s="3">
        <f>SUM(AG296:AJ296)</f>
        <v>271</v>
      </c>
    </row>
    <row r="297" spans="1:37" ht="12.75" customHeight="1">
      <c r="A297" s="2" t="s">
        <v>337</v>
      </c>
      <c r="B297" s="2" t="s">
        <v>49</v>
      </c>
      <c r="C297" s="3">
        <v>18</v>
      </c>
      <c r="D297" s="3">
        <v>19</v>
      </c>
      <c r="E297" s="3">
        <v>20</v>
      </c>
      <c r="F297" s="3">
        <v>29</v>
      </c>
      <c r="G297" s="3">
        <f>SUM(C297:F297)</f>
        <v>86</v>
      </c>
      <c r="H297" s="3">
        <v>10</v>
      </c>
      <c r="I297" s="3">
        <v>14</v>
      </c>
      <c r="J297" s="3">
        <v>17</v>
      </c>
      <c r="K297" s="3">
        <v>13</v>
      </c>
      <c r="L297" s="3">
        <f>SUM(H297:K297)</f>
        <v>54</v>
      </c>
      <c r="M297" s="3">
        <v>21</v>
      </c>
      <c r="N297" s="3">
        <v>8</v>
      </c>
      <c r="O297" s="3">
        <v>22</v>
      </c>
      <c r="P297" s="3">
        <v>11</v>
      </c>
      <c r="Q297" s="3">
        <f>SUM(M297:P297)</f>
        <v>62</v>
      </c>
      <c r="R297" s="3">
        <v>15</v>
      </c>
      <c r="S297" s="3">
        <v>14</v>
      </c>
      <c r="T297" s="3">
        <v>20</v>
      </c>
      <c r="U297" s="3">
        <v>19</v>
      </c>
      <c r="V297" s="3">
        <f>SUM(R297:U297)</f>
        <v>68</v>
      </c>
      <c r="W297" s="3">
        <v>10</v>
      </c>
      <c r="X297" s="3">
        <v>12</v>
      </c>
      <c r="Y297" s="3">
        <v>14</v>
      </c>
      <c r="Z297" s="3">
        <v>8</v>
      </c>
      <c r="AA297" s="3">
        <f>SUM(W297:Z297)</f>
        <v>44</v>
      </c>
      <c r="AB297" s="3">
        <v>14</v>
      </c>
      <c r="AC297" s="3">
        <v>14</v>
      </c>
      <c r="AD297" s="3">
        <v>9</v>
      </c>
      <c r="AE297" s="3">
        <v>6</v>
      </c>
      <c r="AF297" s="3">
        <f>SUM(AB297:AE297)</f>
        <v>43</v>
      </c>
      <c r="AG297" s="3">
        <v>12</v>
      </c>
      <c r="AH297" s="3">
        <v>17</v>
      </c>
      <c r="AI297" s="3">
        <v>9</v>
      </c>
      <c r="AJ297" s="3">
        <v>8</v>
      </c>
      <c r="AK297" s="3">
        <f>SUM(AG297:AJ297)</f>
        <v>46</v>
      </c>
    </row>
    <row r="298" spans="1:37" ht="12.75" customHeight="1">
      <c r="A298" s="2" t="s">
        <v>338</v>
      </c>
      <c r="B298" s="2" t="s">
        <v>51</v>
      </c>
      <c r="C298" s="3">
        <v>254</v>
      </c>
      <c r="D298" s="3">
        <v>275</v>
      </c>
      <c r="E298" s="3">
        <v>292</v>
      </c>
      <c r="F298" s="3">
        <v>264</v>
      </c>
      <c r="G298" s="3">
        <f>SUM(C298:F298)</f>
        <v>1085</v>
      </c>
      <c r="H298" s="3">
        <v>211</v>
      </c>
      <c r="I298" s="3">
        <v>233</v>
      </c>
      <c r="J298" s="3">
        <v>275</v>
      </c>
      <c r="K298" s="3">
        <v>241</v>
      </c>
      <c r="L298" s="3">
        <f>SUM(H298:K298)</f>
        <v>960</v>
      </c>
      <c r="M298" s="3">
        <v>225</v>
      </c>
      <c r="N298" s="3">
        <v>250</v>
      </c>
      <c r="O298" s="3">
        <v>272</v>
      </c>
      <c r="P298" s="3">
        <v>243</v>
      </c>
      <c r="Q298" s="3">
        <f>SUM(M298:P298)</f>
        <v>990</v>
      </c>
      <c r="R298" s="3">
        <v>267</v>
      </c>
      <c r="S298" s="3">
        <v>233</v>
      </c>
      <c r="T298" s="3">
        <v>232</v>
      </c>
      <c r="U298" s="3">
        <v>238</v>
      </c>
      <c r="V298" s="3">
        <f>SUM(R298:U298)</f>
        <v>970</v>
      </c>
      <c r="W298" s="3">
        <v>198</v>
      </c>
      <c r="X298" s="3">
        <v>195</v>
      </c>
      <c r="Y298" s="3">
        <v>195</v>
      </c>
      <c r="Z298" s="3">
        <v>246</v>
      </c>
      <c r="AA298" s="3">
        <f>SUM(W298:Z298)</f>
        <v>834</v>
      </c>
      <c r="AB298" s="3">
        <v>191</v>
      </c>
      <c r="AC298" s="3">
        <v>234</v>
      </c>
      <c r="AD298" s="3">
        <v>158</v>
      </c>
      <c r="AE298" s="3">
        <v>175</v>
      </c>
      <c r="AF298" s="3">
        <f>SUM(AB298:AE298)</f>
        <v>758</v>
      </c>
      <c r="AG298" s="3">
        <v>238</v>
      </c>
      <c r="AH298" s="3">
        <v>229</v>
      </c>
      <c r="AI298" s="3">
        <v>165</v>
      </c>
      <c r="AJ298" s="3">
        <v>202</v>
      </c>
      <c r="AK298" s="3">
        <f>SUM(AG298:AJ298)</f>
        <v>834</v>
      </c>
    </row>
    <row r="299" spans="1:37" ht="12.75" customHeight="1">
      <c r="A299" s="2" t="s">
        <v>339</v>
      </c>
      <c r="B299" s="2" t="s">
        <v>53</v>
      </c>
      <c r="C299" s="3">
        <v>318</v>
      </c>
      <c r="D299" s="3">
        <v>398</v>
      </c>
      <c r="E299" s="3">
        <v>360</v>
      </c>
      <c r="F299" s="3">
        <v>297</v>
      </c>
      <c r="G299" s="3">
        <f>SUM(C299:F299)</f>
        <v>1373</v>
      </c>
      <c r="H299" s="3">
        <v>243</v>
      </c>
      <c r="I299" s="3">
        <v>343</v>
      </c>
      <c r="J299" s="3">
        <v>355</v>
      </c>
      <c r="K299" s="3">
        <v>249</v>
      </c>
      <c r="L299" s="3">
        <f>SUM(H299:K299)</f>
        <v>1190</v>
      </c>
      <c r="M299" s="3">
        <v>295</v>
      </c>
      <c r="N299" s="3">
        <v>318</v>
      </c>
      <c r="O299" s="3">
        <v>351</v>
      </c>
      <c r="P299" s="3">
        <v>274</v>
      </c>
      <c r="Q299" s="3">
        <f>SUM(M299:P299)</f>
        <v>1238</v>
      </c>
      <c r="R299" s="3">
        <v>280</v>
      </c>
      <c r="S299" s="3">
        <v>265</v>
      </c>
      <c r="T299" s="3">
        <v>289</v>
      </c>
      <c r="U299" s="3">
        <v>232</v>
      </c>
      <c r="V299" s="3">
        <f>SUM(R299:U299)</f>
        <v>1066</v>
      </c>
      <c r="W299" s="3">
        <v>207</v>
      </c>
      <c r="X299" s="3">
        <v>223</v>
      </c>
      <c r="Y299" s="3">
        <v>238</v>
      </c>
      <c r="Z299" s="3">
        <v>198</v>
      </c>
      <c r="AA299" s="3">
        <f>SUM(W299:Z299)</f>
        <v>866</v>
      </c>
      <c r="AB299" s="3">
        <v>148</v>
      </c>
      <c r="AC299" s="3">
        <v>142</v>
      </c>
      <c r="AD299" s="3">
        <v>184</v>
      </c>
      <c r="AE299" s="3">
        <v>139</v>
      </c>
      <c r="AF299" s="3">
        <f>SUM(AB299:AE299)</f>
        <v>613</v>
      </c>
      <c r="AG299" s="3">
        <v>156</v>
      </c>
      <c r="AH299" s="3">
        <v>160</v>
      </c>
      <c r="AI299" s="3">
        <v>160</v>
      </c>
      <c r="AJ299" s="3">
        <v>182</v>
      </c>
      <c r="AK299" s="3">
        <f>SUM(AG299:AJ299)</f>
        <v>658</v>
      </c>
    </row>
    <row r="300" spans="1:37" ht="12.75" customHeight="1">
      <c r="A300" s="2" t="s">
        <v>340</v>
      </c>
      <c r="B300" s="2" t="s">
        <v>55</v>
      </c>
      <c r="C300" s="3">
        <v>47</v>
      </c>
      <c r="D300" s="3">
        <v>40</v>
      </c>
      <c r="E300" s="3">
        <v>44</v>
      </c>
      <c r="F300" s="3">
        <v>35</v>
      </c>
      <c r="G300" s="3">
        <f>SUM(C300:F300)</f>
        <v>166</v>
      </c>
      <c r="H300" s="3">
        <v>65</v>
      </c>
      <c r="I300" s="3">
        <v>65</v>
      </c>
      <c r="J300" s="3">
        <v>33</v>
      </c>
      <c r="K300" s="3">
        <v>38</v>
      </c>
      <c r="L300" s="3">
        <f>SUM(H300:K300)</f>
        <v>201</v>
      </c>
      <c r="M300" s="3">
        <v>32</v>
      </c>
      <c r="N300" s="3">
        <v>61</v>
      </c>
      <c r="O300" s="3">
        <v>34</v>
      </c>
      <c r="P300" s="3">
        <v>32</v>
      </c>
      <c r="Q300" s="3">
        <f>SUM(M300:P300)</f>
        <v>159</v>
      </c>
      <c r="R300" s="3">
        <v>39</v>
      </c>
      <c r="S300" s="3">
        <v>33</v>
      </c>
      <c r="T300" s="3">
        <v>49</v>
      </c>
      <c r="U300" s="3">
        <v>36</v>
      </c>
      <c r="V300" s="3">
        <f>SUM(R300:U300)</f>
        <v>157</v>
      </c>
      <c r="W300" s="3">
        <v>35</v>
      </c>
      <c r="X300" s="3">
        <v>27</v>
      </c>
      <c r="Y300" s="3">
        <v>36</v>
      </c>
      <c r="Z300" s="3">
        <v>33</v>
      </c>
      <c r="AA300" s="3">
        <f>SUM(W300:Z300)</f>
        <v>131</v>
      </c>
      <c r="AB300" s="3">
        <v>31</v>
      </c>
      <c r="AC300" s="3">
        <v>41</v>
      </c>
      <c r="AD300" s="3">
        <v>55</v>
      </c>
      <c r="AE300" s="3">
        <v>54</v>
      </c>
      <c r="AF300" s="3">
        <f>SUM(AB300:AE300)</f>
        <v>181</v>
      </c>
      <c r="AG300" s="3">
        <v>58</v>
      </c>
      <c r="AH300" s="3">
        <v>60</v>
      </c>
      <c r="AI300" s="3">
        <v>58</v>
      </c>
      <c r="AJ300" s="3">
        <v>42</v>
      </c>
      <c r="AK300" s="3">
        <f>SUM(AG300:AJ300)</f>
        <v>218</v>
      </c>
    </row>
    <row r="301" spans="1:37" ht="12.75" customHeight="1">
      <c r="A301" s="2" t="s">
        <v>341</v>
      </c>
      <c r="B301" s="2"/>
      <c r="C301" s="3">
        <v>1682</v>
      </c>
      <c r="D301" s="3">
        <v>1879</v>
      </c>
      <c r="E301" s="3">
        <v>1853</v>
      </c>
      <c r="F301" s="3">
        <v>1516</v>
      </c>
      <c r="G301" s="3">
        <f>SUM(C301:F301)</f>
        <v>6930</v>
      </c>
      <c r="H301" s="3">
        <v>1502</v>
      </c>
      <c r="I301" s="3">
        <v>1556</v>
      </c>
      <c r="J301" s="3">
        <v>1769</v>
      </c>
      <c r="K301" s="3">
        <v>1386</v>
      </c>
      <c r="L301" s="3">
        <f>SUM(H301:K301)</f>
        <v>6213</v>
      </c>
      <c r="M301" s="3">
        <v>1601</v>
      </c>
      <c r="N301" s="3">
        <v>1716</v>
      </c>
      <c r="O301" s="3">
        <v>1768</v>
      </c>
      <c r="P301" s="3">
        <v>1616</v>
      </c>
      <c r="Q301" s="3">
        <f>SUM(M301:P301)</f>
        <v>6701</v>
      </c>
      <c r="R301" s="3">
        <v>1834</v>
      </c>
      <c r="S301" s="3">
        <v>1624</v>
      </c>
      <c r="T301" s="3">
        <v>1603</v>
      </c>
      <c r="U301" s="3">
        <v>1640</v>
      </c>
      <c r="V301" s="3">
        <f>SUM(R301:U301)</f>
        <v>6701</v>
      </c>
      <c r="W301" s="3">
        <v>1426</v>
      </c>
      <c r="X301" s="3">
        <v>1454</v>
      </c>
      <c r="Y301" s="3">
        <v>1449</v>
      </c>
      <c r="Z301" s="3">
        <v>1456</v>
      </c>
      <c r="AA301" s="3">
        <f>SUM(W301:Z301)</f>
        <v>5785</v>
      </c>
      <c r="AB301" s="3">
        <v>1274</v>
      </c>
      <c r="AC301" s="3">
        <v>1351</v>
      </c>
      <c r="AD301" s="3">
        <v>1349</v>
      </c>
      <c r="AE301" s="3">
        <v>1319</v>
      </c>
      <c r="AF301" s="3">
        <f>SUM(AB301:AE301)</f>
        <v>5293</v>
      </c>
      <c r="AG301" s="3">
        <v>1591</v>
      </c>
      <c r="AH301" s="3">
        <v>1398</v>
      </c>
      <c r="AI301" s="3">
        <v>1236</v>
      </c>
      <c r="AJ301" s="3">
        <v>1435</v>
      </c>
      <c r="AK301" s="3">
        <f>SUM(AG301:AJ301)</f>
        <v>5660</v>
      </c>
    </row>
    <row r="302" spans="1:37" ht="12.75" customHeight="1">
      <c r="A302" s="2" t="s">
        <v>342</v>
      </c>
      <c r="B302" s="2" t="s">
        <v>29</v>
      </c>
      <c r="C302" s="3">
        <v>0</v>
      </c>
      <c r="D302" s="3">
        <v>1</v>
      </c>
      <c r="E302" s="3">
        <v>2</v>
      </c>
      <c r="F302" s="3">
        <v>0</v>
      </c>
      <c r="G302" s="3">
        <f>SUM(C302:F302)</f>
        <v>3</v>
      </c>
      <c r="H302" s="3">
        <v>0</v>
      </c>
      <c r="I302" s="3">
        <v>0</v>
      </c>
      <c r="J302" s="3">
        <v>0</v>
      </c>
      <c r="K302" s="3">
        <v>0</v>
      </c>
      <c r="L302" s="3">
        <f>SUM(H302:K302)</f>
        <v>0</v>
      </c>
      <c r="M302" s="3">
        <v>0</v>
      </c>
      <c r="N302" s="3">
        <v>0</v>
      </c>
      <c r="O302" s="3">
        <v>0</v>
      </c>
      <c r="P302" s="3">
        <v>0</v>
      </c>
      <c r="Q302" s="3">
        <f>SUM(M302:P302)</f>
        <v>0</v>
      </c>
      <c r="R302" s="3">
        <v>2</v>
      </c>
      <c r="S302" s="3">
        <v>1</v>
      </c>
      <c r="T302" s="3">
        <v>0</v>
      </c>
      <c r="U302" s="3">
        <v>1</v>
      </c>
      <c r="V302" s="3">
        <f>SUM(R302:U302)</f>
        <v>4</v>
      </c>
      <c r="W302" s="3">
        <v>2</v>
      </c>
      <c r="X302" s="3">
        <v>0</v>
      </c>
      <c r="Y302" s="3">
        <v>0</v>
      </c>
      <c r="Z302" s="3">
        <v>0</v>
      </c>
      <c r="AA302" s="3">
        <f>SUM(W302:Z302)</f>
        <v>2</v>
      </c>
      <c r="AB302" s="3">
        <v>0</v>
      </c>
      <c r="AC302" s="3">
        <v>2</v>
      </c>
      <c r="AD302" s="3">
        <v>1</v>
      </c>
      <c r="AE302" s="3">
        <v>0</v>
      </c>
      <c r="AF302" s="3">
        <f>SUM(AB302:AE302)</f>
        <v>3</v>
      </c>
      <c r="AG302" s="3">
        <v>0</v>
      </c>
      <c r="AH302" s="3">
        <v>1</v>
      </c>
      <c r="AI302" s="3">
        <v>0</v>
      </c>
      <c r="AJ302" s="3">
        <v>0</v>
      </c>
      <c r="AK302" s="3">
        <f>SUM(AG302:AJ302)</f>
        <v>1</v>
      </c>
    </row>
    <row r="303" spans="1:37" ht="12.75" customHeight="1">
      <c r="A303" s="2" t="s">
        <v>343</v>
      </c>
      <c r="B303" s="2" t="s">
        <v>31</v>
      </c>
      <c r="C303" s="3">
        <v>10</v>
      </c>
      <c r="D303" s="3">
        <v>8</v>
      </c>
      <c r="E303" s="3">
        <v>12</v>
      </c>
      <c r="F303" s="3">
        <v>15</v>
      </c>
      <c r="G303" s="3">
        <f>SUM(C303:F303)</f>
        <v>45</v>
      </c>
      <c r="H303" s="3">
        <v>25</v>
      </c>
      <c r="I303" s="3">
        <v>21</v>
      </c>
      <c r="J303" s="3">
        <v>24</v>
      </c>
      <c r="K303" s="3">
        <v>19</v>
      </c>
      <c r="L303" s="3">
        <f>SUM(H303:K303)</f>
        <v>89</v>
      </c>
      <c r="M303" s="3">
        <v>26</v>
      </c>
      <c r="N303" s="3">
        <v>19</v>
      </c>
      <c r="O303" s="3">
        <v>19</v>
      </c>
      <c r="P303" s="3">
        <v>10</v>
      </c>
      <c r="Q303" s="3">
        <f>SUM(M303:P303)</f>
        <v>74</v>
      </c>
      <c r="R303" s="3">
        <v>16</v>
      </c>
      <c r="S303" s="3">
        <v>18</v>
      </c>
      <c r="T303" s="3">
        <v>10</v>
      </c>
      <c r="U303" s="3">
        <v>12</v>
      </c>
      <c r="V303" s="3">
        <f>SUM(R303:U303)</f>
        <v>56</v>
      </c>
      <c r="W303" s="3">
        <v>32</v>
      </c>
      <c r="X303" s="3">
        <v>19</v>
      </c>
      <c r="Y303" s="3">
        <v>10</v>
      </c>
      <c r="Z303" s="3">
        <v>17</v>
      </c>
      <c r="AA303" s="3">
        <f>SUM(W303:Z303)</f>
        <v>78</v>
      </c>
      <c r="AB303" s="3">
        <v>22</v>
      </c>
      <c r="AC303" s="3">
        <v>20</v>
      </c>
      <c r="AD303" s="3">
        <v>13</v>
      </c>
      <c r="AE303" s="3">
        <v>18</v>
      </c>
      <c r="AF303" s="3">
        <f>SUM(AB303:AE303)</f>
        <v>73</v>
      </c>
      <c r="AG303" s="3">
        <v>14</v>
      </c>
      <c r="AH303" s="3">
        <v>22</v>
      </c>
      <c r="AI303" s="3">
        <v>36</v>
      </c>
      <c r="AJ303" s="3">
        <v>11</v>
      </c>
      <c r="AK303" s="3">
        <f>SUM(AG303:AJ303)</f>
        <v>83</v>
      </c>
    </row>
    <row r="304" spans="1:37" ht="12.75" customHeight="1">
      <c r="A304" s="2" t="s">
        <v>344</v>
      </c>
      <c r="B304" s="2" t="s">
        <v>33</v>
      </c>
      <c r="C304" s="3">
        <v>141</v>
      </c>
      <c r="D304" s="3">
        <v>143</v>
      </c>
      <c r="E304" s="3">
        <v>214</v>
      </c>
      <c r="F304" s="3">
        <v>205</v>
      </c>
      <c r="G304" s="3">
        <f>SUM(C304:F304)</f>
        <v>703</v>
      </c>
      <c r="H304" s="3">
        <v>156</v>
      </c>
      <c r="I304" s="3">
        <v>190</v>
      </c>
      <c r="J304" s="3">
        <v>187</v>
      </c>
      <c r="K304" s="3">
        <v>183</v>
      </c>
      <c r="L304" s="3">
        <f>SUM(H304:K304)</f>
        <v>716</v>
      </c>
      <c r="M304" s="3">
        <v>148</v>
      </c>
      <c r="N304" s="3">
        <v>170</v>
      </c>
      <c r="O304" s="3">
        <v>151</v>
      </c>
      <c r="P304" s="3">
        <v>136</v>
      </c>
      <c r="Q304" s="3">
        <f>SUM(M304:P304)</f>
        <v>605</v>
      </c>
      <c r="R304" s="3">
        <v>104</v>
      </c>
      <c r="S304" s="3">
        <v>91</v>
      </c>
      <c r="T304" s="3">
        <v>108</v>
      </c>
      <c r="U304" s="3">
        <v>134</v>
      </c>
      <c r="V304" s="3">
        <f>SUM(R304:U304)</f>
        <v>437</v>
      </c>
      <c r="W304" s="3">
        <v>107</v>
      </c>
      <c r="X304" s="3">
        <v>105</v>
      </c>
      <c r="Y304" s="3">
        <v>113</v>
      </c>
      <c r="Z304" s="3">
        <v>98</v>
      </c>
      <c r="AA304" s="3">
        <f>SUM(W304:Z304)</f>
        <v>423</v>
      </c>
      <c r="AB304" s="3">
        <v>110</v>
      </c>
      <c r="AC304" s="3">
        <v>116</v>
      </c>
      <c r="AD304" s="3">
        <v>126</v>
      </c>
      <c r="AE304" s="3">
        <v>103</v>
      </c>
      <c r="AF304" s="3">
        <f>SUM(AB304:AE304)</f>
        <v>455</v>
      </c>
      <c r="AG304" s="3">
        <v>132</v>
      </c>
      <c r="AH304" s="3">
        <v>127</v>
      </c>
      <c r="AI304" s="3">
        <v>120</v>
      </c>
      <c r="AJ304" s="3">
        <v>125</v>
      </c>
      <c r="AK304" s="3">
        <f>SUM(AG304:AJ304)</f>
        <v>504</v>
      </c>
    </row>
    <row r="305" spans="1:37" ht="12.75" customHeight="1">
      <c r="A305" s="2" t="s">
        <v>345</v>
      </c>
      <c r="B305" s="2" t="s">
        <v>35</v>
      </c>
      <c r="C305" s="3">
        <v>168</v>
      </c>
      <c r="D305" s="3">
        <v>132</v>
      </c>
      <c r="E305" s="3">
        <v>120</v>
      </c>
      <c r="F305" s="3">
        <v>99</v>
      </c>
      <c r="G305" s="3">
        <f>SUM(C305:F305)</f>
        <v>519</v>
      </c>
      <c r="H305" s="3">
        <v>90</v>
      </c>
      <c r="I305" s="3">
        <v>103</v>
      </c>
      <c r="J305" s="3">
        <v>98</v>
      </c>
      <c r="K305" s="3">
        <v>74</v>
      </c>
      <c r="L305" s="3">
        <f>SUM(H305:K305)</f>
        <v>365</v>
      </c>
      <c r="M305" s="3">
        <v>78</v>
      </c>
      <c r="N305" s="3">
        <v>75</v>
      </c>
      <c r="O305" s="3">
        <v>78</v>
      </c>
      <c r="P305" s="3">
        <v>72</v>
      </c>
      <c r="Q305" s="3">
        <f>SUM(M305:P305)</f>
        <v>303</v>
      </c>
      <c r="R305" s="3">
        <v>78</v>
      </c>
      <c r="S305" s="3">
        <v>105</v>
      </c>
      <c r="T305" s="3">
        <v>94</v>
      </c>
      <c r="U305" s="3">
        <v>77</v>
      </c>
      <c r="V305" s="3">
        <f>SUM(R305:U305)</f>
        <v>354</v>
      </c>
      <c r="W305" s="3">
        <v>66</v>
      </c>
      <c r="X305" s="3">
        <v>64</v>
      </c>
      <c r="Y305" s="3">
        <v>66</v>
      </c>
      <c r="Z305" s="3">
        <v>60</v>
      </c>
      <c r="AA305" s="3">
        <f>SUM(W305:Z305)</f>
        <v>256</v>
      </c>
      <c r="AB305" s="3">
        <v>65</v>
      </c>
      <c r="AC305" s="3">
        <v>62</v>
      </c>
      <c r="AD305" s="3">
        <v>64</v>
      </c>
      <c r="AE305" s="3">
        <v>37</v>
      </c>
      <c r="AF305" s="3">
        <f>SUM(AB305:AE305)</f>
        <v>228</v>
      </c>
      <c r="AG305" s="3">
        <v>56</v>
      </c>
      <c r="AH305" s="3">
        <v>73</v>
      </c>
      <c r="AI305" s="3">
        <v>54</v>
      </c>
      <c r="AJ305" s="3">
        <v>45</v>
      </c>
      <c r="AK305" s="3">
        <f>SUM(AG305:AJ305)</f>
        <v>228</v>
      </c>
    </row>
    <row r="306" spans="1:37" ht="12.75" customHeight="1">
      <c r="A306" s="2" t="s">
        <v>346</v>
      </c>
      <c r="B306" s="2" t="s">
        <v>37</v>
      </c>
      <c r="C306" s="3">
        <v>1</v>
      </c>
      <c r="D306" s="3">
        <v>1</v>
      </c>
      <c r="E306" s="3">
        <v>0</v>
      </c>
      <c r="F306" s="3">
        <v>1</v>
      </c>
      <c r="G306" s="3">
        <f>SUM(C306:F306)</f>
        <v>3</v>
      </c>
      <c r="H306" s="3">
        <v>1</v>
      </c>
      <c r="I306" s="3">
        <v>0</v>
      </c>
      <c r="J306" s="3">
        <v>1</v>
      </c>
      <c r="K306" s="3">
        <v>0</v>
      </c>
      <c r="L306" s="3">
        <f>SUM(H306:K306)</f>
        <v>2</v>
      </c>
      <c r="M306" s="3">
        <v>0</v>
      </c>
      <c r="N306" s="3">
        <v>0</v>
      </c>
      <c r="O306" s="3">
        <v>3</v>
      </c>
      <c r="P306" s="3">
        <v>1</v>
      </c>
      <c r="Q306" s="3">
        <f>SUM(M306:P306)</f>
        <v>4</v>
      </c>
      <c r="R306" s="3">
        <v>0</v>
      </c>
      <c r="S306" s="3">
        <v>0</v>
      </c>
      <c r="T306" s="3">
        <v>1</v>
      </c>
      <c r="U306" s="3">
        <v>0</v>
      </c>
      <c r="V306" s="3">
        <f>SUM(R306:U306)</f>
        <v>1</v>
      </c>
      <c r="W306" s="3">
        <v>0</v>
      </c>
      <c r="X306" s="3">
        <v>0</v>
      </c>
      <c r="Y306" s="3">
        <v>1</v>
      </c>
      <c r="Z306" s="3">
        <v>0</v>
      </c>
      <c r="AA306" s="3">
        <f>SUM(W306:Z306)</f>
        <v>1</v>
      </c>
      <c r="AB306" s="3">
        <v>1</v>
      </c>
      <c r="AC306" s="3">
        <v>1</v>
      </c>
      <c r="AD306" s="3">
        <v>0</v>
      </c>
      <c r="AE306" s="3">
        <v>1</v>
      </c>
      <c r="AF306" s="3">
        <f>SUM(AB306:AE306)</f>
        <v>3</v>
      </c>
      <c r="AG306" s="3">
        <v>0</v>
      </c>
      <c r="AH306" s="3">
        <v>1</v>
      </c>
      <c r="AI306" s="3">
        <v>1</v>
      </c>
      <c r="AJ306" s="3">
        <v>1</v>
      </c>
      <c r="AK306" s="3">
        <f>SUM(AG306:AJ306)</f>
        <v>3</v>
      </c>
    </row>
    <row r="307" spans="1:37" ht="12.75" customHeight="1">
      <c r="A307" s="2" t="s">
        <v>347</v>
      </c>
      <c r="B307" s="2" t="s">
        <v>39</v>
      </c>
      <c r="C307" s="3">
        <v>19</v>
      </c>
      <c r="D307" s="3">
        <v>12</v>
      </c>
      <c r="E307" s="3">
        <v>20</v>
      </c>
      <c r="F307" s="3">
        <v>7</v>
      </c>
      <c r="G307" s="3">
        <f>SUM(C307:F307)</f>
        <v>58</v>
      </c>
      <c r="H307" s="3">
        <v>5</v>
      </c>
      <c r="I307" s="3">
        <v>12</v>
      </c>
      <c r="J307" s="3">
        <v>12</v>
      </c>
      <c r="K307" s="3">
        <v>17</v>
      </c>
      <c r="L307" s="3">
        <f>SUM(H307:K307)</f>
        <v>46</v>
      </c>
      <c r="M307" s="3">
        <v>20</v>
      </c>
      <c r="N307" s="3">
        <v>5</v>
      </c>
      <c r="O307" s="3">
        <v>9</v>
      </c>
      <c r="P307" s="3">
        <v>17</v>
      </c>
      <c r="Q307" s="3">
        <f>SUM(M307:P307)</f>
        <v>51</v>
      </c>
      <c r="R307" s="3">
        <v>17</v>
      </c>
      <c r="S307" s="3">
        <v>9</v>
      </c>
      <c r="T307" s="3">
        <v>13</v>
      </c>
      <c r="U307" s="3">
        <v>9</v>
      </c>
      <c r="V307" s="3">
        <f>SUM(R307:U307)</f>
        <v>48</v>
      </c>
      <c r="W307" s="3">
        <v>11</v>
      </c>
      <c r="X307" s="3">
        <v>6</v>
      </c>
      <c r="Y307" s="3">
        <v>7</v>
      </c>
      <c r="Z307" s="3">
        <v>6</v>
      </c>
      <c r="AA307" s="3">
        <f>SUM(W307:Z307)</f>
        <v>30</v>
      </c>
      <c r="AB307" s="3">
        <v>7</v>
      </c>
      <c r="AC307" s="3">
        <v>13</v>
      </c>
      <c r="AD307" s="3">
        <v>4</v>
      </c>
      <c r="AE307" s="3">
        <v>7</v>
      </c>
      <c r="AF307" s="3">
        <f>SUM(AB307:AE307)</f>
        <v>31</v>
      </c>
      <c r="AG307" s="3">
        <v>8</v>
      </c>
      <c r="AH307" s="3">
        <v>7</v>
      </c>
      <c r="AI307" s="3">
        <v>5</v>
      </c>
      <c r="AJ307" s="3">
        <v>5</v>
      </c>
      <c r="AK307" s="3">
        <f>SUM(AG307:AJ307)</f>
        <v>25</v>
      </c>
    </row>
    <row r="308" spans="1:37" ht="12.75" customHeight="1">
      <c r="A308" s="2" t="s">
        <v>348</v>
      </c>
      <c r="B308" s="2" t="s">
        <v>41</v>
      </c>
      <c r="C308" s="3">
        <v>290</v>
      </c>
      <c r="D308" s="3">
        <v>257</v>
      </c>
      <c r="E308" s="3">
        <v>285</v>
      </c>
      <c r="F308" s="3">
        <v>231</v>
      </c>
      <c r="G308" s="3">
        <f>SUM(C308:F308)</f>
        <v>1063</v>
      </c>
      <c r="H308" s="3">
        <v>252</v>
      </c>
      <c r="I308" s="3">
        <v>204</v>
      </c>
      <c r="J308" s="3">
        <v>250</v>
      </c>
      <c r="K308" s="3">
        <v>275</v>
      </c>
      <c r="L308" s="3">
        <f>SUM(H308:K308)</f>
        <v>981</v>
      </c>
      <c r="M308" s="3">
        <v>217</v>
      </c>
      <c r="N308" s="3">
        <v>228</v>
      </c>
      <c r="O308" s="3">
        <v>233</v>
      </c>
      <c r="P308" s="3">
        <v>348</v>
      </c>
      <c r="Q308" s="3">
        <f>SUM(M308:P308)</f>
        <v>1026</v>
      </c>
      <c r="R308" s="3">
        <v>335</v>
      </c>
      <c r="S308" s="3">
        <v>228</v>
      </c>
      <c r="T308" s="3">
        <v>235</v>
      </c>
      <c r="U308" s="3">
        <v>245</v>
      </c>
      <c r="V308" s="3">
        <f>SUM(R308:U308)</f>
        <v>1043</v>
      </c>
      <c r="W308" s="3">
        <v>324</v>
      </c>
      <c r="X308" s="3">
        <v>274</v>
      </c>
      <c r="Y308" s="3">
        <v>221</v>
      </c>
      <c r="Z308" s="3">
        <v>244</v>
      </c>
      <c r="AA308" s="3">
        <f>SUM(W308:Z308)</f>
        <v>1063</v>
      </c>
      <c r="AB308" s="3">
        <v>248</v>
      </c>
      <c r="AC308" s="3">
        <v>180</v>
      </c>
      <c r="AD308" s="3">
        <v>180</v>
      </c>
      <c r="AE308" s="3">
        <v>320</v>
      </c>
      <c r="AF308" s="3">
        <f>SUM(AB308:AE308)</f>
        <v>928</v>
      </c>
      <c r="AG308" s="3">
        <v>237</v>
      </c>
      <c r="AH308" s="3">
        <v>167</v>
      </c>
      <c r="AI308" s="3">
        <v>148</v>
      </c>
      <c r="AJ308" s="3">
        <v>165</v>
      </c>
      <c r="AK308" s="3">
        <f>SUM(AG308:AJ308)</f>
        <v>717</v>
      </c>
    </row>
    <row r="309" spans="1:37" ht="12.75" customHeight="1">
      <c r="A309" s="2" t="s">
        <v>349</v>
      </c>
      <c r="B309" s="2" t="s">
        <v>43</v>
      </c>
      <c r="C309" s="3">
        <v>576</v>
      </c>
      <c r="D309" s="3">
        <v>584</v>
      </c>
      <c r="E309" s="3">
        <v>592</v>
      </c>
      <c r="F309" s="3">
        <v>483</v>
      </c>
      <c r="G309" s="3">
        <f>SUM(C309:F309)</f>
        <v>2235</v>
      </c>
      <c r="H309" s="3">
        <v>550</v>
      </c>
      <c r="I309" s="3">
        <v>557</v>
      </c>
      <c r="J309" s="3">
        <v>576</v>
      </c>
      <c r="K309" s="3">
        <v>545</v>
      </c>
      <c r="L309" s="3">
        <f>SUM(H309:K309)</f>
        <v>2228</v>
      </c>
      <c r="M309" s="3">
        <v>541</v>
      </c>
      <c r="N309" s="3">
        <v>581</v>
      </c>
      <c r="O309" s="3">
        <v>497</v>
      </c>
      <c r="P309" s="3">
        <v>443</v>
      </c>
      <c r="Q309" s="3">
        <f>SUM(M309:P309)</f>
        <v>2062</v>
      </c>
      <c r="R309" s="3">
        <v>429</v>
      </c>
      <c r="S309" s="3">
        <v>458</v>
      </c>
      <c r="T309" s="3">
        <v>449</v>
      </c>
      <c r="U309" s="3">
        <v>490</v>
      </c>
      <c r="V309" s="3">
        <f>SUM(R309:U309)</f>
        <v>1826</v>
      </c>
      <c r="W309" s="3">
        <v>532</v>
      </c>
      <c r="X309" s="3">
        <v>519</v>
      </c>
      <c r="Y309" s="3">
        <v>441</v>
      </c>
      <c r="Z309" s="3">
        <v>389</v>
      </c>
      <c r="AA309" s="3">
        <f>SUM(W309:Z309)</f>
        <v>1881</v>
      </c>
      <c r="AB309" s="3">
        <v>412</v>
      </c>
      <c r="AC309" s="3">
        <v>463</v>
      </c>
      <c r="AD309" s="3">
        <v>427</v>
      </c>
      <c r="AE309" s="3">
        <v>527</v>
      </c>
      <c r="AF309" s="3">
        <f>SUM(AB309:AE309)</f>
        <v>1829</v>
      </c>
      <c r="AG309" s="3">
        <v>456</v>
      </c>
      <c r="AH309" s="3">
        <v>427</v>
      </c>
      <c r="AI309" s="3">
        <v>408</v>
      </c>
      <c r="AJ309" s="3">
        <v>379</v>
      </c>
      <c r="AK309" s="3">
        <f>SUM(AG309:AJ309)</f>
        <v>1670</v>
      </c>
    </row>
    <row r="310" spans="1:37" ht="12.75" customHeight="1">
      <c r="A310" s="2" t="s">
        <v>350</v>
      </c>
      <c r="B310" s="2" t="s">
        <v>45</v>
      </c>
      <c r="C310" s="3">
        <v>28</v>
      </c>
      <c r="D310" s="3">
        <v>42</v>
      </c>
      <c r="E310" s="3">
        <v>28</v>
      </c>
      <c r="F310" s="3">
        <v>22</v>
      </c>
      <c r="G310" s="3">
        <f>SUM(C310:F310)</f>
        <v>120</v>
      </c>
      <c r="H310" s="3">
        <v>38</v>
      </c>
      <c r="I310" s="3">
        <v>21</v>
      </c>
      <c r="J310" s="3">
        <v>34</v>
      </c>
      <c r="K310" s="3">
        <v>21</v>
      </c>
      <c r="L310" s="3">
        <f>SUM(H310:K310)</f>
        <v>114</v>
      </c>
      <c r="M310" s="3">
        <v>30</v>
      </c>
      <c r="N310" s="3">
        <v>34</v>
      </c>
      <c r="O310" s="3">
        <v>26</v>
      </c>
      <c r="P310" s="3">
        <v>19</v>
      </c>
      <c r="Q310" s="3">
        <f>SUM(M310:P310)</f>
        <v>109</v>
      </c>
      <c r="R310" s="3">
        <v>29</v>
      </c>
      <c r="S310" s="3">
        <v>19</v>
      </c>
      <c r="T310" s="3">
        <v>39</v>
      </c>
      <c r="U310" s="3">
        <v>36</v>
      </c>
      <c r="V310" s="3">
        <f>SUM(R310:U310)</f>
        <v>123</v>
      </c>
      <c r="W310" s="3">
        <v>28</v>
      </c>
      <c r="X310" s="3">
        <v>23</v>
      </c>
      <c r="Y310" s="3">
        <v>27</v>
      </c>
      <c r="Z310" s="3">
        <v>25</v>
      </c>
      <c r="AA310" s="3">
        <f>SUM(W310:Z310)</f>
        <v>103</v>
      </c>
      <c r="AB310" s="3">
        <v>29</v>
      </c>
      <c r="AC310" s="3">
        <v>18</v>
      </c>
      <c r="AD310" s="3">
        <v>23</v>
      </c>
      <c r="AE310" s="3">
        <v>20</v>
      </c>
      <c r="AF310" s="3">
        <f>SUM(AB310:AE310)</f>
        <v>90</v>
      </c>
      <c r="AG310" s="3">
        <v>36</v>
      </c>
      <c r="AH310" s="3">
        <v>31</v>
      </c>
      <c r="AI310" s="3">
        <v>28</v>
      </c>
      <c r="AJ310" s="3">
        <v>27</v>
      </c>
      <c r="AK310" s="3">
        <f>SUM(AG310:AJ310)</f>
        <v>122</v>
      </c>
    </row>
    <row r="311" spans="1:37" ht="12.75" customHeight="1">
      <c r="A311" s="2" t="s">
        <v>351</v>
      </c>
      <c r="B311" s="2" t="s">
        <v>47</v>
      </c>
      <c r="C311" s="3">
        <v>154</v>
      </c>
      <c r="D311" s="3">
        <v>145</v>
      </c>
      <c r="E311" s="3">
        <v>138</v>
      </c>
      <c r="F311" s="3">
        <v>138</v>
      </c>
      <c r="G311" s="3">
        <f>SUM(C311:F311)</f>
        <v>575</v>
      </c>
      <c r="H311" s="3">
        <v>163</v>
      </c>
      <c r="I311" s="3">
        <v>170</v>
      </c>
      <c r="J311" s="3">
        <v>223</v>
      </c>
      <c r="K311" s="3">
        <v>121</v>
      </c>
      <c r="L311" s="3">
        <f>SUM(H311:K311)</f>
        <v>677</v>
      </c>
      <c r="M311" s="3">
        <v>134</v>
      </c>
      <c r="N311" s="3">
        <v>159</v>
      </c>
      <c r="O311" s="3">
        <v>131</v>
      </c>
      <c r="P311" s="3">
        <v>120</v>
      </c>
      <c r="Q311" s="3">
        <f>SUM(M311:P311)</f>
        <v>544</v>
      </c>
      <c r="R311" s="3">
        <v>107</v>
      </c>
      <c r="S311" s="3">
        <v>105</v>
      </c>
      <c r="T311" s="3">
        <v>105</v>
      </c>
      <c r="U311" s="3">
        <v>137</v>
      </c>
      <c r="V311" s="3">
        <f>SUM(R311:U311)</f>
        <v>454</v>
      </c>
      <c r="W311" s="3">
        <v>84</v>
      </c>
      <c r="X311" s="3">
        <v>132</v>
      </c>
      <c r="Y311" s="3">
        <v>126</v>
      </c>
      <c r="Z311" s="3">
        <v>133</v>
      </c>
      <c r="AA311" s="3">
        <f>SUM(W311:Z311)</f>
        <v>475</v>
      </c>
      <c r="AB311" s="3">
        <v>97</v>
      </c>
      <c r="AC311" s="3">
        <v>103</v>
      </c>
      <c r="AD311" s="3">
        <v>108</v>
      </c>
      <c r="AE311" s="3">
        <v>99</v>
      </c>
      <c r="AF311" s="3">
        <f>SUM(AB311:AE311)</f>
        <v>407</v>
      </c>
      <c r="AG311" s="3">
        <v>69</v>
      </c>
      <c r="AH311" s="3">
        <v>127</v>
      </c>
      <c r="AI311" s="3">
        <v>91</v>
      </c>
      <c r="AJ311" s="3">
        <v>98</v>
      </c>
      <c r="AK311" s="3">
        <f>SUM(AG311:AJ311)</f>
        <v>385</v>
      </c>
    </row>
    <row r="312" spans="1:37" ht="12.75" customHeight="1">
      <c r="A312" s="2" t="s">
        <v>352</v>
      </c>
      <c r="B312" s="2" t="s">
        <v>49</v>
      </c>
      <c r="C312" s="3">
        <v>29</v>
      </c>
      <c r="D312" s="3">
        <v>13</v>
      </c>
      <c r="E312" s="3">
        <v>23</v>
      </c>
      <c r="F312" s="3">
        <v>20</v>
      </c>
      <c r="G312" s="3">
        <f>SUM(C312:F312)</f>
        <v>85</v>
      </c>
      <c r="H312" s="3">
        <v>22</v>
      </c>
      <c r="I312" s="3">
        <v>21</v>
      </c>
      <c r="J312" s="3">
        <v>13</v>
      </c>
      <c r="K312" s="3">
        <v>21</v>
      </c>
      <c r="L312" s="3">
        <f>SUM(H312:K312)</f>
        <v>77</v>
      </c>
      <c r="M312" s="3">
        <v>20</v>
      </c>
      <c r="N312" s="3">
        <v>9</v>
      </c>
      <c r="O312" s="3">
        <v>23</v>
      </c>
      <c r="P312" s="3">
        <v>27</v>
      </c>
      <c r="Q312" s="3">
        <f>SUM(M312:P312)</f>
        <v>79</v>
      </c>
      <c r="R312" s="3">
        <v>10</v>
      </c>
      <c r="S312" s="3">
        <v>7</v>
      </c>
      <c r="T312" s="3">
        <v>12</v>
      </c>
      <c r="U312" s="3">
        <v>19</v>
      </c>
      <c r="V312" s="3">
        <f>SUM(R312:U312)</f>
        <v>48</v>
      </c>
      <c r="W312" s="3">
        <v>17</v>
      </c>
      <c r="X312" s="3">
        <v>18</v>
      </c>
      <c r="Y312" s="3">
        <v>18</v>
      </c>
      <c r="Z312" s="3">
        <v>20</v>
      </c>
      <c r="AA312" s="3">
        <f>SUM(W312:Z312)</f>
        <v>73</v>
      </c>
      <c r="AB312" s="3">
        <v>14</v>
      </c>
      <c r="AC312" s="3">
        <v>16</v>
      </c>
      <c r="AD312" s="3">
        <v>12</v>
      </c>
      <c r="AE312" s="3">
        <v>18</v>
      </c>
      <c r="AF312" s="3">
        <f>SUM(AB312:AE312)</f>
        <v>60</v>
      </c>
      <c r="AG312" s="3">
        <v>9</v>
      </c>
      <c r="AH312" s="3">
        <v>11</v>
      </c>
      <c r="AI312" s="3">
        <v>8</v>
      </c>
      <c r="AJ312" s="3">
        <v>10</v>
      </c>
      <c r="AK312" s="3">
        <f>SUM(AG312:AJ312)</f>
        <v>38</v>
      </c>
    </row>
    <row r="313" spans="1:37" ht="12.75" customHeight="1">
      <c r="A313" s="2" t="s">
        <v>353</v>
      </c>
      <c r="B313" s="2" t="s">
        <v>51</v>
      </c>
      <c r="C313" s="3">
        <v>297</v>
      </c>
      <c r="D313" s="3">
        <v>282</v>
      </c>
      <c r="E313" s="3">
        <v>324</v>
      </c>
      <c r="F313" s="3">
        <v>308</v>
      </c>
      <c r="G313" s="3">
        <f>SUM(C313:F313)</f>
        <v>1211</v>
      </c>
      <c r="H313" s="3">
        <v>259</v>
      </c>
      <c r="I313" s="3">
        <v>280</v>
      </c>
      <c r="J313" s="3">
        <v>279</v>
      </c>
      <c r="K313" s="3">
        <v>269</v>
      </c>
      <c r="L313" s="3">
        <f>SUM(H313:K313)</f>
        <v>1087</v>
      </c>
      <c r="M313" s="3">
        <v>281</v>
      </c>
      <c r="N313" s="3">
        <v>274</v>
      </c>
      <c r="O313" s="3">
        <v>254</v>
      </c>
      <c r="P313" s="3">
        <v>194</v>
      </c>
      <c r="Q313" s="3">
        <f>SUM(M313:P313)</f>
        <v>1003</v>
      </c>
      <c r="R313" s="3">
        <v>200</v>
      </c>
      <c r="S313" s="3">
        <v>192</v>
      </c>
      <c r="T313" s="3">
        <v>174</v>
      </c>
      <c r="U313" s="3">
        <v>195</v>
      </c>
      <c r="V313" s="3">
        <f>SUM(R313:U313)</f>
        <v>761</v>
      </c>
      <c r="W313" s="3">
        <v>189</v>
      </c>
      <c r="X313" s="3">
        <v>151</v>
      </c>
      <c r="Y313" s="3">
        <v>179</v>
      </c>
      <c r="Z313" s="3">
        <v>165</v>
      </c>
      <c r="AA313" s="3">
        <f>SUM(W313:Z313)</f>
        <v>684</v>
      </c>
      <c r="AB313" s="3">
        <v>177</v>
      </c>
      <c r="AC313" s="3">
        <v>138</v>
      </c>
      <c r="AD313" s="3">
        <v>160</v>
      </c>
      <c r="AE313" s="3">
        <v>168</v>
      </c>
      <c r="AF313" s="3">
        <f>SUM(AB313:AE313)</f>
        <v>643</v>
      </c>
      <c r="AG313" s="3">
        <v>147</v>
      </c>
      <c r="AH313" s="3">
        <v>128</v>
      </c>
      <c r="AI313" s="3">
        <v>147</v>
      </c>
      <c r="AJ313" s="3">
        <v>122</v>
      </c>
      <c r="AK313" s="3">
        <f>SUM(AG313:AJ313)</f>
        <v>544</v>
      </c>
    </row>
    <row r="314" spans="1:37" ht="12.75" customHeight="1">
      <c r="A314" s="2" t="s">
        <v>354</v>
      </c>
      <c r="B314" s="2" t="s">
        <v>53</v>
      </c>
      <c r="C314" s="3">
        <v>336</v>
      </c>
      <c r="D314" s="3">
        <v>468</v>
      </c>
      <c r="E314" s="3">
        <v>528</v>
      </c>
      <c r="F314" s="3">
        <v>470</v>
      </c>
      <c r="G314" s="3">
        <f>SUM(C314:F314)</f>
        <v>1802</v>
      </c>
      <c r="H314" s="3">
        <v>439</v>
      </c>
      <c r="I314" s="3">
        <v>520</v>
      </c>
      <c r="J314" s="3">
        <v>551</v>
      </c>
      <c r="K314" s="3">
        <v>525</v>
      </c>
      <c r="L314" s="3">
        <f>SUM(H314:K314)</f>
        <v>2035</v>
      </c>
      <c r="M314" s="3">
        <v>457</v>
      </c>
      <c r="N314" s="3">
        <v>517</v>
      </c>
      <c r="O314" s="3">
        <v>479</v>
      </c>
      <c r="P314" s="3">
        <v>499</v>
      </c>
      <c r="Q314" s="3">
        <f>SUM(M314:P314)</f>
        <v>1952</v>
      </c>
      <c r="R314" s="3">
        <v>480</v>
      </c>
      <c r="S314" s="3">
        <v>425</v>
      </c>
      <c r="T314" s="3">
        <v>494</v>
      </c>
      <c r="U314" s="3">
        <v>477</v>
      </c>
      <c r="V314" s="3">
        <f>SUM(R314:U314)</f>
        <v>1876</v>
      </c>
      <c r="W314" s="3">
        <v>390</v>
      </c>
      <c r="X314" s="3">
        <v>386</v>
      </c>
      <c r="Y314" s="3">
        <v>422</v>
      </c>
      <c r="Z314" s="3">
        <v>389</v>
      </c>
      <c r="AA314" s="3">
        <f>SUM(W314:Z314)</f>
        <v>1587</v>
      </c>
      <c r="AB314" s="3">
        <v>333</v>
      </c>
      <c r="AC314" s="3">
        <v>421</v>
      </c>
      <c r="AD314" s="3">
        <v>383</v>
      </c>
      <c r="AE314" s="3">
        <v>355</v>
      </c>
      <c r="AF314" s="3">
        <f>SUM(AB314:AE314)</f>
        <v>1492</v>
      </c>
      <c r="AG314" s="3">
        <v>292</v>
      </c>
      <c r="AH314" s="3">
        <v>280</v>
      </c>
      <c r="AI314" s="3">
        <v>290</v>
      </c>
      <c r="AJ314" s="3">
        <v>307</v>
      </c>
      <c r="AK314" s="3">
        <f>SUM(AG314:AJ314)</f>
        <v>1169</v>
      </c>
    </row>
    <row r="315" spans="1:37" ht="12.75" customHeight="1">
      <c r="A315" s="2" t="s">
        <v>355</v>
      </c>
      <c r="B315" s="2" t="s">
        <v>55</v>
      </c>
      <c r="C315" s="3">
        <v>30</v>
      </c>
      <c r="D315" s="3">
        <v>25</v>
      </c>
      <c r="E315" s="3">
        <v>39</v>
      </c>
      <c r="F315" s="3">
        <v>47</v>
      </c>
      <c r="G315" s="3">
        <f>SUM(C315:F315)</f>
        <v>141</v>
      </c>
      <c r="H315" s="3">
        <v>37</v>
      </c>
      <c r="I315" s="3">
        <v>45</v>
      </c>
      <c r="J315" s="3">
        <v>42</v>
      </c>
      <c r="K315" s="3">
        <v>50</v>
      </c>
      <c r="L315" s="3">
        <f>SUM(H315:K315)</f>
        <v>174</v>
      </c>
      <c r="M315" s="3">
        <v>50</v>
      </c>
      <c r="N315" s="3">
        <v>57</v>
      </c>
      <c r="O315" s="3">
        <v>47</v>
      </c>
      <c r="P315" s="3">
        <v>40</v>
      </c>
      <c r="Q315" s="3">
        <f>SUM(M315:P315)</f>
        <v>194</v>
      </c>
      <c r="R315" s="3">
        <v>41</v>
      </c>
      <c r="S315" s="3">
        <v>38</v>
      </c>
      <c r="T315" s="3">
        <v>27</v>
      </c>
      <c r="U315" s="3">
        <v>25</v>
      </c>
      <c r="V315" s="3">
        <f>SUM(R315:U315)</f>
        <v>131</v>
      </c>
      <c r="W315" s="3">
        <v>41</v>
      </c>
      <c r="X315" s="3">
        <v>31</v>
      </c>
      <c r="Y315" s="3">
        <v>44</v>
      </c>
      <c r="Z315" s="3">
        <v>39</v>
      </c>
      <c r="AA315" s="3">
        <f>SUM(W315:Z315)</f>
        <v>155</v>
      </c>
      <c r="AB315" s="3">
        <v>44</v>
      </c>
      <c r="AC315" s="3">
        <v>42</v>
      </c>
      <c r="AD315" s="3">
        <v>34</v>
      </c>
      <c r="AE315" s="3">
        <v>44</v>
      </c>
      <c r="AF315" s="3">
        <f>SUM(AB315:AE315)</f>
        <v>164</v>
      </c>
      <c r="AG315" s="3">
        <v>47</v>
      </c>
      <c r="AH315" s="3">
        <v>68</v>
      </c>
      <c r="AI315" s="3">
        <v>52</v>
      </c>
      <c r="AJ315" s="3">
        <v>40</v>
      </c>
      <c r="AK315" s="3">
        <f>SUM(AG315:AJ315)</f>
        <v>207</v>
      </c>
    </row>
    <row r="316" spans="1:37" ht="12.75" customHeight="1">
      <c r="A316" s="2" t="s">
        <v>356</v>
      </c>
      <c r="B316" s="2"/>
      <c r="C316" s="3">
        <v>2079</v>
      </c>
      <c r="D316" s="3">
        <v>2113</v>
      </c>
      <c r="E316" s="3">
        <v>2325</v>
      </c>
      <c r="F316" s="3">
        <v>2046</v>
      </c>
      <c r="G316" s="3">
        <f>SUM(C316:F316)</f>
        <v>8563</v>
      </c>
      <c r="H316" s="3">
        <v>2037</v>
      </c>
      <c r="I316" s="3">
        <v>2144</v>
      </c>
      <c r="J316" s="3">
        <v>2290</v>
      </c>
      <c r="K316" s="3">
        <v>2120</v>
      </c>
      <c r="L316" s="3">
        <f>SUM(H316:K316)</f>
        <v>8591</v>
      </c>
      <c r="M316" s="3">
        <v>2002</v>
      </c>
      <c r="N316" s="3">
        <v>2128</v>
      </c>
      <c r="O316" s="3">
        <v>1950</v>
      </c>
      <c r="P316" s="3">
        <v>1926</v>
      </c>
      <c r="Q316" s="3">
        <f>SUM(M316:P316)</f>
        <v>8006</v>
      </c>
      <c r="R316" s="3">
        <v>1848</v>
      </c>
      <c r="S316" s="3">
        <v>1696</v>
      </c>
      <c r="T316" s="3">
        <v>1761</v>
      </c>
      <c r="U316" s="3">
        <v>1857</v>
      </c>
      <c r="V316" s="3">
        <f>SUM(R316:U316)</f>
        <v>7162</v>
      </c>
      <c r="W316" s="3">
        <v>1823</v>
      </c>
      <c r="X316" s="3">
        <v>1728</v>
      </c>
      <c r="Y316" s="3">
        <v>1675</v>
      </c>
      <c r="Z316" s="3">
        <v>1585</v>
      </c>
      <c r="AA316" s="3">
        <f>SUM(W316:Z316)</f>
        <v>6811</v>
      </c>
      <c r="AB316" s="3">
        <v>1559</v>
      </c>
      <c r="AC316" s="3">
        <v>1595</v>
      </c>
      <c r="AD316" s="3">
        <v>1535</v>
      </c>
      <c r="AE316" s="3">
        <v>1717</v>
      </c>
      <c r="AF316" s="3">
        <f>SUM(AB316:AE316)</f>
        <v>6406</v>
      </c>
      <c r="AG316" s="3">
        <v>1503</v>
      </c>
      <c r="AH316" s="3">
        <v>1470</v>
      </c>
      <c r="AI316" s="3">
        <v>1388</v>
      </c>
      <c r="AJ316" s="3">
        <v>1335</v>
      </c>
      <c r="AK316" s="3">
        <f>SUM(AG316:AJ316)</f>
        <v>5696</v>
      </c>
    </row>
    <row r="317" spans="1:37" ht="12.75" customHeight="1">
      <c r="A317" s="2" t="s">
        <v>357</v>
      </c>
      <c r="B317" s="2" t="s">
        <v>29</v>
      </c>
      <c r="C317" s="3">
        <v>0</v>
      </c>
      <c r="D317" s="3">
        <v>0</v>
      </c>
      <c r="E317" s="3">
        <v>0</v>
      </c>
      <c r="F317" s="3">
        <v>0</v>
      </c>
      <c r="G317" s="3">
        <f>SUM(C317:F317)</f>
        <v>0</v>
      </c>
      <c r="H317" s="3">
        <v>1</v>
      </c>
      <c r="I317" s="3">
        <v>1</v>
      </c>
      <c r="J317" s="3">
        <v>0</v>
      </c>
      <c r="K317" s="3">
        <v>0</v>
      </c>
      <c r="L317" s="3">
        <f>SUM(H317:K317)</f>
        <v>2</v>
      </c>
      <c r="M317" s="3">
        <v>1</v>
      </c>
      <c r="N317" s="3">
        <v>0</v>
      </c>
      <c r="O317" s="3">
        <v>1</v>
      </c>
      <c r="P317" s="3">
        <v>0</v>
      </c>
      <c r="Q317" s="3">
        <f>SUM(M317:P317)</f>
        <v>2</v>
      </c>
      <c r="R317" s="3">
        <v>1</v>
      </c>
      <c r="S317" s="3">
        <v>2</v>
      </c>
      <c r="T317" s="3">
        <v>0</v>
      </c>
      <c r="U317" s="3">
        <v>0</v>
      </c>
      <c r="V317" s="3">
        <f>SUM(R317:U317)</f>
        <v>3</v>
      </c>
      <c r="W317" s="3">
        <v>0</v>
      </c>
      <c r="X317" s="3">
        <v>1</v>
      </c>
      <c r="Y317" s="3">
        <v>0</v>
      </c>
      <c r="Z317" s="3">
        <v>0</v>
      </c>
      <c r="AA317" s="3">
        <f>SUM(W317:Z317)</f>
        <v>1</v>
      </c>
      <c r="AB317" s="3">
        <v>1</v>
      </c>
      <c r="AC317" s="3">
        <v>0</v>
      </c>
      <c r="AD317" s="3">
        <v>2</v>
      </c>
      <c r="AE317" s="3">
        <v>0</v>
      </c>
      <c r="AF317" s="3">
        <f>SUM(AB317:AE317)</f>
        <v>3</v>
      </c>
      <c r="AG317" s="3">
        <v>1</v>
      </c>
      <c r="AH317" s="3">
        <v>0</v>
      </c>
      <c r="AI317" s="3">
        <v>0</v>
      </c>
      <c r="AJ317" s="3">
        <v>0</v>
      </c>
      <c r="AK317" s="3">
        <f>SUM(AG317:AJ317)</f>
        <v>1</v>
      </c>
    </row>
    <row r="318" spans="1:37" ht="12.75" customHeight="1">
      <c r="A318" s="2" t="s">
        <v>358</v>
      </c>
      <c r="B318" s="2" t="s">
        <v>31</v>
      </c>
      <c r="C318" s="3">
        <v>19</v>
      </c>
      <c r="D318" s="3">
        <v>13</v>
      </c>
      <c r="E318" s="3">
        <v>8</v>
      </c>
      <c r="F318" s="3">
        <v>12</v>
      </c>
      <c r="G318" s="3">
        <f>SUM(C318:F318)</f>
        <v>52</v>
      </c>
      <c r="H318" s="3">
        <v>13</v>
      </c>
      <c r="I318" s="3">
        <v>13</v>
      </c>
      <c r="J318" s="3">
        <v>16</v>
      </c>
      <c r="K318" s="3">
        <v>14</v>
      </c>
      <c r="L318" s="3">
        <f>SUM(H318:K318)</f>
        <v>56</v>
      </c>
      <c r="M318" s="3">
        <v>17</v>
      </c>
      <c r="N318" s="3">
        <v>12</v>
      </c>
      <c r="O318" s="3">
        <v>14</v>
      </c>
      <c r="P318" s="3">
        <v>9</v>
      </c>
      <c r="Q318" s="3">
        <f>SUM(M318:P318)</f>
        <v>52</v>
      </c>
      <c r="R318" s="3">
        <v>28</v>
      </c>
      <c r="S318" s="3">
        <v>11</v>
      </c>
      <c r="T318" s="3">
        <v>14</v>
      </c>
      <c r="U318" s="3">
        <v>17</v>
      </c>
      <c r="V318" s="3">
        <f>SUM(R318:U318)</f>
        <v>70</v>
      </c>
      <c r="W318" s="3">
        <v>28</v>
      </c>
      <c r="X318" s="3">
        <v>26</v>
      </c>
      <c r="Y318" s="3">
        <v>9</v>
      </c>
      <c r="Z318" s="3">
        <v>13</v>
      </c>
      <c r="AA318" s="3">
        <f>SUM(W318:Z318)</f>
        <v>76</v>
      </c>
      <c r="AB318" s="3">
        <v>17</v>
      </c>
      <c r="AC318" s="3">
        <v>22</v>
      </c>
      <c r="AD318" s="3">
        <v>19</v>
      </c>
      <c r="AE318" s="3">
        <v>14</v>
      </c>
      <c r="AF318" s="3">
        <f>SUM(AB318:AE318)</f>
        <v>72</v>
      </c>
      <c r="AG318" s="3">
        <v>18</v>
      </c>
      <c r="AH318" s="3">
        <v>14</v>
      </c>
      <c r="AI318" s="3">
        <v>12</v>
      </c>
      <c r="AJ318" s="3">
        <v>19</v>
      </c>
      <c r="AK318" s="3">
        <f>SUM(AG318:AJ318)</f>
        <v>63</v>
      </c>
    </row>
    <row r="319" spans="1:37" ht="12.75" customHeight="1">
      <c r="A319" s="2" t="s">
        <v>359</v>
      </c>
      <c r="B319" s="2" t="s">
        <v>33</v>
      </c>
      <c r="C319" s="3">
        <v>155</v>
      </c>
      <c r="D319" s="3">
        <v>172</v>
      </c>
      <c r="E319" s="3">
        <v>170</v>
      </c>
      <c r="F319" s="3">
        <v>158</v>
      </c>
      <c r="G319" s="3">
        <f>SUM(C319:F319)</f>
        <v>655</v>
      </c>
      <c r="H319" s="3">
        <v>147</v>
      </c>
      <c r="I319" s="3">
        <v>155</v>
      </c>
      <c r="J319" s="3">
        <v>148</v>
      </c>
      <c r="K319" s="3">
        <v>142</v>
      </c>
      <c r="L319" s="3">
        <f>SUM(H319:K319)</f>
        <v>592</v>
      </c>
      <c r="M319" s="3">
        <v>174</v>
      </c>
      <c r="N319" s="3">
        <v>150</v>
      </c>
      <c r="O319" s="3">
        <v>166</v>
      </c>
      <c r="P319" s="3">
        <v>129</v>
      </c>
      <c r="Q319" s="3">
        <f>SUM(M319:P319)</f>
        <v>619</v>
      </c>
      <c r="R319" s="3">
        <v>142</v>
      </c>
      <c r="S319" s="3">
        <v>128</v>
      </c>
      <c r="T319" s="3">
        <v>168</v>
      </c>
      <c r="U319" s="3">
        <v>159</v>
      </c>
      <c r="V319" s="3">
        <f>SUM(R319:U319)</f>
        <v>597</v>
      </c>
      <c r="W319" s="3">
        <v>119</v>
      </c>
      <c r="X319" s="3">
        <v>137</v>
      </c>
      <c r="Y319" s="3">
        <v>139</v>
      </c>
      <c r="Z319" s="3">
        <v>118</v>
      </c>
      <c r="AA319" s="3">
        <f>SUM(W319:Z319)</f>
        <v>513</v>
      </c>
      <c r="AB319" s="3">
        <v>112</v>
      </c>
      <c r="AC319" s="3">
        <v>110</v>
      </c>
      <c r="AD319" s="3">
        <v>127</v>
      </c>
      <c r="AE319" s="3">
        <v>138</v>
      </c>
      <c r="AF319" s="3">
        <f>SUM(AB319:AE319)</f>
        <v>487</v>
      </c>
      <c r="AG319" s="3">
        <v>133</v>
      </c>
      <c r="AH319" s="3">
        <v>138</v>
      </c>
      <c r="AI319" s="3">
        <v>171</v>
      </c>
      <c r="AJ319" s="3">
        <v>146</v>
      </c>
      <c r="AK319" s="3">
        <f>SUM(AG319:AJ319)</f>
        <v>588</v>
      </c>
    </row>
    <row r="320" spans="1:37" ht="12.75" customHeight="1">
      <c r="A320" s="2" t="s">
        <v>360</v>
      </c>
      <c r="B320" s="2" t="s">
        <v>35</v>
      </c>
      <c r="C320" s="3">
        <v>113</v>
      </c>
      <c r="D320" s="3">
        <v>115</v>
      </c>
      <c r="E320" s="3">
        <v>96</v>
      </c>
      <c r="F320" s="3">
        <v>84</v>
      </c>
      <c r="G320" s="3">
        <f>SUM(C320:F320)</f>
        <v>408</v>
      </c>
      <c r="H320" s="3">
        <v>84</v>
      </c>
      <c r="I320" s="3">
        <v>73</v>
      </c>
      <c r="J320" s="3">
        <v>77</v>
      </c>
      <c r="K320" s="3">
        <v>78</v>
      </c>
      <c r="L320" s="3">
        <f>SUM(H320:K320)</f>
        <v>312</v>
      </c>
      <c r="M320" s="3">
        <v>75</v>
      </c>
      <c r="N320" s="3">
        <v>51</v>
      </c>
      <c r="O320" s="3">
        <v>72</v>
      </c>
      <c r="P320" s="3">
        <v>68</v>
      </c>
      <c r="Q320" s="3">
        <f>SUM(M320:P320)</f>
        <v>266</v>
      </c>
      <c r="R320" s="3">
        <v>74</v>
      </c>
      <c r="S320" s="3">
        <v>89</v>
      </c>
      <c r="T320" s="3">
        <v>58</v>
      </c>
      <c r="U320" s="3">
        <v>64</v>
      </c>
      <c r="V320" s="3">
        <f>SUM(R320:U320)</f>
        <v>285</v>
      </c>
      <c r="W320" s="3">
        <v>49</v>
      </c>
      <c r="X320" s="3">
        <v>56</v>
      </c>
      <c r="Y320" s="3">
        <v>63</v>
      </c>
      <c r="Z320" s="3">
        <v>64</v>
      </c>
      <c r="AA320" s="3">
        <f>SUM(W320:Z320)</f>
        <v>232</v>
      </c>
      <c r="AB320" s="3">
        <v>51</v>
      </c>
      <c r="AC320" s="3">
        <v>61</v>
      </c>
      <c r="AD320" s="3">
        <v>53</v>
      </c>
      <c r="AE320" s="3">
        <v>71</v>
      </c>
      <c r="AF320" s="3">
        <f>SUM(AB320:AE320)</f>
        <v>236</v>
      </c>
      <c r="AG320" s="3">
        <v>52</v>
      </c>
      <c r="AH320" s="3">
        <v>52</v>
      </c>
      <c r="AI320" s="3">
        <v>54</v>
      </c>
      <c r="AJ320" s="3">
        <v>53</v>
      </c>
      <c r="AK320" s="3">
        <f>SUM(AG320:AJ320)</f>
        <v>211</v>
      </c>
    </row>
    <row r="321" spans="1:37" ht="12.75" customHeight="1">
      <c r="A321" s="2" t="s">
        <v>361</v>
      </c>
      <c r="B321" s="2" t="s">
        <v>37</v>
      </c>
      <c r="C321" s="3">
        <v>0</v>
      </c>
      <c r="D321" s="3">
        <v>0</v>
      </c>
      <c r="E321" s="3">
        <v>1</v>
      </c>
      <c r="F321" s="3">
        <v>0</v>
      </c>
      <c r="G321" s="3">
        <f>SUM(C321:F321)</f>
        <v>1</v>
      </c>
      <c r="H321" s="3">
        <v>0</v>
      </c>
      <c r="I321" s="3">
        <v>3</v>
      </c>
      <c r="J321" s="3">
        <v>2</v>
      </c>
      <c r="K321" s="3">
        <v>1</v>
      </c>
      <c r="L321" s="3">
        <f>SUM(H321:K321)</f>
        <v>6</v>
      </c>
      <c r="M321" s="3">
        <v>2</v>
      </c>
      <c r="N321" s="3">
        <v>1</v>
      </c>
      <c r="O321" s="3">
        <v>0</v>
      </c>
      <c r="P321" s="3">
        <v>0</v>
      </c>
      <c r="Q321" s="3">
        <f>SUM(M321:P321)</f>
        <v>3</v>
      </c>
      <c r="R321" s="3">
        <v>0</v>
      </c>
      <c r="S321" s="3">
        <v>0</v>
      </c>
      <c r="T321" s="3">
        <v>1</v>
      </c>
      <c r="U321" s="3">
        <v>1</v>
      </c>
      <c r="V321" s="3">
        <f>SUM(R321:U321)</f>
        <v>2</v>
      </c>
      <c r="W321" s="3">
        <v>2</v>
      </c>
      <c r="X321" s="3">
        <v>1</v>
      </c>
      <c r="Y321" s="3">
        <v>3</v>
      </c>
      <c r="Z321" s="3">
        <v>0</v>
      </c>
      <c r="AA321" s="3">
        <f>SUM(W321:Z321)</f>
        <v>6</v>
      </c>
      <c r="AB321" s="3">
        <v>2</v>
      </c>
      <c r="AC321" s="3">
        <v>0</v>
      </c>
      <c r="AD321" s="3">
        <v>1</v>
      </c>
      <c r="AE321" s="3">
        <v>0</v>
      </c>
      <c r="AF321" s="3">
        <f>SUM(AB321:AE321)</f>
        <v>3</v>
      </c>
      <c r="AG321" s="3">
        <v>0</v>
      </c>
      <c r="AH321" s="3">
        <v>2</v>
      </c>
      <c r="AI321" s="3">
        <v>2</v>
      </c>
      <c r="AJ321" s="3">
        <v>3</v>
      </c>
      <c r="AK321" s="3">
        <f>SUM(AG321:AJ321)</f>
        <v>7</v>
      </c>
    </row>
    <row r="322" spans="1:37" ht="12.75" customHeight="1">
      <c r="A322" s="2" t="s">
        <v>362</v>
      </c>
      <c r="B322" s="2" t="s">
        <v>39</v>
      </c>
      <c r="C322" s="3">
        <v>15</v>
      </c>
      <c r="D322" s="3">
        <v>12</v>
      </c>
      <c r="E322" s="3">
        <v>14</v>
      </c>
      <c r="F322" s="3">
        <v>22</v>
      </c>
      <c r="G322" s="3">
        <f>SUM(C322:F322)</f>
        <v>63</v>
      </c>
      <c r="H322" s="3">
        <v>19</v>
      </c>
      <c r="I322" s="3">
        <v>20</v>
      </c>
      <c r="J322" s="3">
        <v>17</v>
      </c>
      <c r="K322" s="3">
        <v>24</v>
      </c>
      <c r="L322" s="3">
        <f>SUM(H322:K322)</f>
        <v>80</v>
      </c>
      <c r="M322" s="3">
        <v>18</v>
      </c>
      <c r="N322" s="3">
        <v>27</v>
      </c>
      <c r="O322" s="3">
        <v>26</v>
      </c>
      <c r="P322" s="3">
        <v>20</v>
      </c>
      <c r="Q322" s="3">
        <f>SUM(M322:P322)</f>
        <v>91</v>
      </c>
      <c r="R322" s="3">
        <v>18</v>
      </c>
      <c r="S322" s="3">
        <v>14</v>
      </c>
      <c r="T322" s="3">
        <v>7</v>
      </c>
      <c r="U322" s="3">
        <v>45</v>
      </c>
      <c r="V322" s="3">
        <f>SUM(R322:U322)</f>
        <v>84</v>
      </c>
      <c r="W322" s="3">
        <v>11</v>
      </c>
      <c r="X322" s="3">
        <v>13</v>
      </c>
      <c r="Y322" s="3">
        <v>16</v>
      </c>
      <c r="Z322" s="3">
        <v>27</v>
      </c>
      <c r="AA322" s="3">
        <f>SUM(W322:Z322)</f>
        <v>67</v>
      </c>
      <c r="AB322" s="3">
        <v>11</v>
      </c>
      <c r="AC322" s="3">
        <v>8</v>
      </c>
      <c r="AD322" s="3">
        <v>8</v>
      </c>
      <c r="AE322" s="3">
        <v>9</v>
      </c>
      <c r="AF322" s="3">
        <f>SUM(AB322:AE322)</f>
        <v>36</v>
      </c>
      <c r="AG322" s="3">
        <v>7</v>
      </c>
      <c r="AH322" s="3">
        <v>10</v>
      </c>
      <c r="AI322" s="3">
        <v>8</v>
      </c>
      <c r="AJ322" s="3">
        <v>9</v>
      </c>
      <c r="AK322" s="3">
        <f>SUM(AG322:AJ322)</f>
        <v>34</v>
      </c>
    </row>
    <row r="323" spans="1:37" ht="12.75" customHeight="1">
      <c r="A323" s="2" t="s">
        <v>363</v>
      </c>
      <c r="B323" s="2" t="s">
        <v>41</v>
      </c>
      <c r="C323" s="3">
        <v>182</v>
      </c>
      <c r="D323" s="3">
        <v>177</v>
      </c>
      <c r="E323" s="3">
        <v>242</v>
      </c>
      <c r="F323" s="3">
        <v>157</v>
      </c>
      <c r="G323" s="3">
        <f>SUM(C323:F323)</f>
        <v>758</v>
      </c>
      <c r="H323" s="3">
        <v>192</v>
      </c>
      <c r="I323" s="3">
        <v>196</v>
      </c>
      <c r="J323" s="3">
        <v>200</v>
      </c>
      <c r="K323" s="3">
        <v>159</v>
      </c>
      <c r="L323" s="3">
        <f>SUM(H323:K323)</f>
        <v>747</v>
      </c>
      <c r="M323" s="3">
        <v>151</v>
      </c>
      <c r="N323" s="3">
        <v>197</v>
      </c>
      <c r="O323" s="3">
        <v>178</v>
      </c>
      <c r="P323" s="3">
        <v>193</v>
      </c>
      <c r="Q323" s="3">
        <f>SUM(M323:P323)</f>
        <v>719</v>
      </c>
      <c r="R323" s="3">
        <v>151</v>
      </c>
      <c r="S323" s="3">
        <v>158</v>
      </c>
      <c r="T323" s="3">
        <v>244</v>
      </c>
      <c r="U323" s="3">
        <v>211</v>
      </c>
      <c r="V323" s="3">
        <f>SUM(R323:U323)</f>
        <v>764</v>
      </c>
      <c r="W323" s="3">
        <v>226</v>
      </c>
      <c r="X323" s="3">
        <v>204</v>
      </c>
      <c r="Y323" s="3">
        <v>165</v>
      </c>
      <c r="Z323" s="3">
        <v>221</v>
      </c>
      <c r="AA323" s="3">
        <f>SUM(W323:Z323)</f>
        <v>816</v>
      </c>
      <c r="AB323" s="3">
        <v>248</v>
      </c>
      <c r="AC323" s="3">
        <v>158</v>
      </c>
      <c r="AD323" s="3">
        <v>177</v>
      </c>
      <c r="AE323" s="3">
        <v>252</v>
      </c>
      <c r="AF323" s="3">
        <f>SUM(AB323:AE323)</f>
        <v>835</v>
      </c>
      <c r="AG323" s="3">
        <v>225</v>
      </c>
      <c r="AH323" s="3">
        <v>194</v>
      </c>
      <c r="AI323" s="3">
        <v>203</v>
      </c>
      <c r="AJ323" s="3">
        <v>196</v>
      </c>
      <c r="AK323" s="3">
        <f>SUM(AG323:AJ323)</f>
        <v>818</v>
      </c>
    </row>
    <row r="324" spans="1:37" ht="12.75" customHeight="1">
      <c r="A324" s="2" t="s">
        <v>364</v>
      </c>
      <c r="B324" s="2" t="s">
        <v>43</v>
      </c>
      <c r="C324" s="3">
        <v>516</v>
      </c>
      <c r="D324" s="3">
        <v>528</v>
      </c>
      <c r="E324" s="3">
        <v>574</v>
      </c>
      <c r="F324" s="3">
        <v>507</v>
      </c>
      <c r="G324" s="3">
        <f>SUM(C324:F324)</f>
        <v>2125</v>
      </c>
      <c r="H324" s="3">
        <v>532</v>
      </c>
      <c r="I324" s="3">
        <v>597</v>
      </c>
      <c r="J324" s="3">
        <v>537</v>
      </c>
      <c r="K324" s="3">
        <v>449</v>
      </c>
      <c r="L324" s="3">
        <f>SUM(H324:K324)</f>
        <v>2115</v>
      </c>
      <c r="M324" s="3">
        <v>442</v>
      </c>
      <c r="N324" s="3">
        <v>525</v>
      </c>
      <c r="O324" s="3">
        <v>522</v>
      </c>
      <c r="P324" s="3">
        <v>477</v>
      </c>
      <c r="Q324" s="3">
        <f>SUM(M324:P324)</f>
        <v>1966</v>
      </c>
      <c r="R324" s="3">
        <v>481</v>
      </c>
      <c r="S324" s="3">
        <v>517</v>
      </c>
      <c r="T324" s="3">
        <v>458</v>
      </c>
      <c r="U324" s="3">
        <v>668</v>
      </c>
      <c r="V324" s="3">
        <f>SUM(R324:U324)</f>
        <v>2124</v>
      </c>
      <c r="W324" s="3">
        <v>411</v>
      </c>
      <c r="X324" s="3">
        <v>438</v>
      </c>
      <c r="Y324" s="3">
        <v>581</v>
      </c>
      <c r="Z324" s="3">
        <v>517</v>
      </c>
      <c r="AA324" s="3">
        <f>SUM(W324:Z324)</f>
        <v>1947</v>
      </c>
      <c r="AB324" s="3">
        <v>391</v>
      </c>
      <c r="AC324" s="3">
        <v>477</v>
      </c>
      <c r="AD324" s="3">
        <v>522</v>
      </c>
      <c r="AE324" s="3">
        <v>482</v>
      </c>
      <c r="AF324" s="3">
        <f>SUM(AB324:AE324)</f>
        <v>1872</v>
      </c>
      <c r="AG324" s="3">
        <v>452</v>
      </c>
      <c r="AH324" s="3">
        <v>504</v>
      </c>
      <c r="AI324" s="3">
        <v>446</v>
      </c>
      <c r="AJ324" s="3">
        <v>461</v>
      </c>
      <c r="AK324" s="3">
        <f>SUM(AG324:AJ324)</f>
        <v>1863</v>
      </c>
    </row>
    <row r="325" spans="1:37" ht="12.75" customHeight="1">
      <c r="A325" s="2" t="s">
        <v>365</v>
      </c>
      <c r="B325" s="2" t="s">
        <v>45</v>
      </c>
      <c r="C325" s="3">
        <v>44</v>
      </c>
      <c r="D325" s="3">
        <v>23</v>
      </c>
      <c r="E325" s="3">
        <v>23</v>
      </c>
      <c r="F325" s="3">
        <v>25</v>
      </c>
      <c r="G325" s="3">
        <f>SUM(C325:F325)</f>
        <v>115</v>
      </c>
      <c r="H325" s="3">
        <v>30</v>
      </c>
      <c r="I325" s="3">
        <v>37</v>
      </c>
      <c r="J325" s="3">
        <v>25</v>
      </c>
      <c r="K325" s="3">
        <v>12</v>
      </c>
      <c r="L325" s="3">
        <f>SUM(H325:K325)</f>
        <v>104</v>
      </c>
      <c r="M325" s="3">
        <v>27</v>
      </c>
      <c r="N325" s="3">
        <v>26</v>
      </c>
      <c r="O325" s="3">
        <v>23</v>
      </c>
      <c r="P325" s="3">
        <v>21</v>
      </c>
      <c r="Q325" s="3">
        <f>SUM(M325:P325)</f>
        <v>97</v>
      </c>
      <c r="R325" s="3">
        <v>24</v>
      </c>
      <c r="S325" s="3">
        <v>38</v>
      </c>
      <c r="T325" s="3">
        <v>25</v>
      </c>
      <c r="U325" s="3">
        <v>29</v>
      </c>
      <c r="V325" s="3">
        <f>SUM(R325:U325)</f>
        <v>116</v>
      </c>
      <c r="W325" s="3">
        <v>23</v>
      </c>
      <c r="X325" s="3">
        <v>22</v>
      </c>
      <c r="Y325" s="3">
        <v>39</v>
      </c>
      <c r="Z325" s="3">
        <v>18</v>
      </c>
      <c r="AA325" s="3">
        <f>SUM(W325:Z325)</f>
        <v>102</v>
      </c>
      <c r="AB325" s="3">
        <v>25</v>
      </c>
      <c r="AC325" s="3">
        <v>21</v>
      </c>
      <c r="AD325" s="3">
        <v>29</v>
      </c>
      <c r="AE325" s="3">
        <v>18</v>
      </c>
      <c r="AF325" s="3">
        <f>SUM(AB325:AE325)</f>
        <v>93</v>
      </c>
      <c r="AG325" s="3">
        <v>23</v>
      </c>
      <c r="AH325" s="3">
        <v>21</v>
      </c>
      <c r="AI325" s="3">
        <v>43</v>
      </c>
      <c r="AJ325" s="3">
        <v>21</v>
      </c>
      <c r="AK325" s="3">
        <f>SUM(AG325:AJ325)</f>
        <v>108</v>
      </c>
    </row>
    <row r="326" spans="1:37" ht="12.75" customHeight="1">
      <c r="A326" s="2" t="s">
        <v>366</v>
      </c>
      <c r="B326" s="2" t="s">
        <v>47</v>
      </c>
      <c r="C326" s="3">
        <v>327</v>
      </c>
      <c r="D326" s="3">
        <v>226</v>
      </c>
      <c r="E326" s="3">
        <v>244</v>
      </c>
      <c r="F326" s="3">
        <v>196</v>
      </c>
      <c r="G326" s="3">
        <f>SUM(C326:F326)</f>
        <v>993</v>
      </c>
      <c r="H326" s="3">
        <v>168</v>
      </c>
      <c r="I326" s="3">
        <v>211</v>
      </c>
      <c r="J326" s="3">
        <v>209</v>
      </c>
      <c r="K326" s="3">
        <v>179</v>
      </c>
      <c r="L326" s="3">
        <f>SUM(H326:K326)</f>
        <v>767</v>
      </c>
      <c r="M326" s="3">
        <v>168</v>
      </c>
      <c r="N326" s="3">
        <v>170</v>
      </c>
      <c r="O326" s="3">
        <v>199</v>
      </c>
      <c r="P326" s="3">
        <v>186</v>
      </c>
      <c r="Q326" s="3">
        <f>SUM(M326:P326)</f>
        <v>723</v>
      </c>
      <c r="R326" s="3">
        <v>160</v>
      </c>
      <c r="S326" s="3">
        <v>151</v>
      </c>
      <c r="T326" s="3">
        <v>117</v>
      </c>
      <c r="U326" s="3">
        <v>139</v>
      </c>
      <c r="V326" s="3">
        <f>SUM(R326:U326)</f>
        <v>567</v>
      </c>
      <c r="W326" s="3">
        <v>92</v>
      </c>
      <c r="X326" s="3">
        <v>123</v>
      </c>
      <c r="Y326" s="3">
        <v>113</v>
      </c>
      <c r="Z326" s="3">
        <v>108</v>
      </c>
      <c r="AA326" s="3">
        <f>SUM(W326:Z326)</f>
        <v>436</v>
      </c>
      <c r="AB326" s="3">
        <v>95</v>
      </c>
      <c r="AC326" s="3">
        <v>96</v>
      </c>
      <c r="AD326" s="3">
        <v>134</v>
      </c>
      <c r="AE326" s="3">
        <v>112</v>
      </c>
      <c r="AF326" s="3">
        <f>SUM(AB326:AE326)</f>
        <v>437</v>
      </c>
      <c r="AG326" s="3">
        <v>80</v>
      </c>
      <c r="AH326" s="3">
        <v>126</v>
      </c>
      <c r="AI326" s="3">
        <v>77</v>
      </c>
      <c r="AJ326" s="3">
        <v>92</v>
      </c>
      <c r="AK326" s="3">
        <f>SUM(AG326:AJ326)</f>
        <v>375</v>
      </c>
    </row>
    <row r="327" spans="1:37" ht="12.75" customHeight="1">
      <c r="A327" s="2" t="s">
        <v>367</v>
      </c>
      <c r="B327" s="2" t="s">
        <v>49</v>
      </c>
      <c r="C327" s="3">
        <v>38</v>
      </c>
      <c r="D327" s="3">
        <v>33</v>
      </c>
      <c r="E327" s="3">
        <v>37</v>
      </c>
      <c r="F327" s="3">
        <v>28</v>
      </c>
      <c r="G327" s="3">
        <f>SUM(C327:F327)</f>
        <v>136</v>
      </c>
      <c r="H327" s="3">
        <v>26</v>
      </c>
      <c r="I327" s="3">
        <v>30</v>
      </c>
      <c r="J327" s="3">
        <v>26</v>
      </c>
      <c r="K327" s="3">
        <v>60</v>
      </c>
      <c r="L327" s="3">
        <f>SUM(H327:K327)</f>
        <v>142</v>
      </c>
      <c r="M327" s="3">
        <v>23</v>
      </c>
      <c r="N327" s="3">
        <v>23</v>
      </c>
      <c r="O327" s="3">
        <v>22</v>
      </c>
      <c r="P327" s="3">
        <v>27</v>
      </c>
      <c r="Q327" s="3">
        <f>SUM(M327:P327)</f>
        <v>95</v>
      </c>
      <c r="R327" s="3">
        <v>27</v>
      </c>
      <c r="S327" s="3">
        <v>41</v>
      </c>
      <c r="T327" s="3">
        <v>27</v>
      </c>
      <c r="U327" s="3">
        <v>35</v>
      </c>
      <c r="V327" s="3">
        <f>SUM(R327:U327)</f>
        <v>130</v>
      </c>
      <c r="W327" s="3">
        <v>18</v>
      </c>
      <c r="X327" s="3">
        <v>24</v>
      </c>
      <c r="Y327" s="3">
        <v>21</v>
      </c>
      <c r="Z327" s="3">
        <v>21</v>
      </c>
      <c r="AA327" s="3">
        <f>SUM(W327:Z327)</f>
        <v>84</v>
      </c>
      <c r="AB327" s="3">
        <v>17</v>
      </c>
      <c r="AC327" s="3">
        <v>12</v>
      </c>
      <c r="AD327" s="3">
        <v>18</v>
      </c>
      <c r="AE327" s="3">
        <v>20</v>
      </c>
      <c r="AF327" s="3">
        <f>SUM(AB327:AE327)</f>
        <v>67</v>
      </c>
      <c r="AG327" s="3">
        <v>11</v>
      </c>
      <c r="AH327" s="3">
        <v>19</v>
      </c>
      <c r="AI327" s="3">
        <v>8</v>
      </c>
      <c r="AJ327" s="3">
        <v>21</v>
      </c>
      <c r="AK327" s="3">
        <f>SUM(AG327:AJ327)</f>
        <v>59</v>
      </c>
    </row>
    <row r="328" spans="1:37" ht="12.75" customHeight="1">
      <c r="A328" s="2" t="s">
        <v>368</v>
      </c>
      <c r="B328" s="2" t="s">
        <v>51</v>
      </c>
      <c r="C328" s="3">
        <v>305</v>
      </c>
      <c r="D328" s="3">
        <v>315</v>
      </c>
      <c r="E328" s="3">
        <v>350</v>
      </c>
      <c r="F328" s="3">
        <v>318</v>
      </c>
      <c r="G328" s="3">
        <f>SUM(C328:F328)</f>
        <v>1288</v>
      </c>
      <c r="H328" s="3">
        <v>334</v>
      </c>
      <c r="I328" s="3">
        <v>367</v>
      </c>
      <c r="J328" s="3">
        <v>335</v>
      </c>
      <c r="K328" s="3">
        <v>308</v>
      </c>
      <c r="L328" s="3">
        <f>SUM(H328:K328)</f>
        <v>1344</v>
      </c>
      <c r="M328" s="3">
        <v>290</v>
      </c>
      <c r="N328" s="3">
        <v>278</v>
      </c>
      <c r="O328" s="3">
        <v>264</v>
      </c>
      <c r="P328" s="3">
        <v>261</v>
      </c>
      <c r="Q328" s="3">
        <f>SUM(M328:P328)</f>
        <v>1093</v>
      </c>
      <c r="R328" s="3">
        <v>246</v>
      </c>
      <c r="S328" s="3">
        <v>198</v>
      </c>
      <c r="T328" s="3">
        <v>272</v>
      </c>
      <c r="U328" s="3">
        <v>324</v>
      </c>
      <c r="V328" s="3">
        <f>SUM(R328:U328)</f>
        <v>1040</v>
      </c>
      <c r="W328" s="3">
        <v>239</v>
      </c>
      <c r="X328" s="3">
        <v>277</v>
      </c>
      <c r="Y328" s="3">
        <v>221</v>
      </c>
      <c r="Z328" s="3">
        <v>209</v>
      </c>
      <c r="AA328" s="3">
        <f>SUM(W328:Z328)</f>
        <v>946</v>
      </c>
      <c r="AB328" s="3">
        <v>190</v>
      </c>
      <c r="AC328" s="3">
        <v>175</v>
      </c>
      <c r="AD328" s="3">
        <v>181</v>
      </c>
      <c r="AE328" s="3">
        <v>220</v>
      </c>
      <c r="AF328" s="3">
        <f>SUM(AB328:AE328)</f>
        <v>766</v>
      </c>
      <c r="AG328" s="3">
        <v>207</v>
      </c>
      <c r="AH328" s="3">
        <v>210</v>
      </c>
      <c r="AI328" s="3">
        <v>239</v>
      </c>
      <c r="AJ328" s="3">
        <v>208</v>
      </c>
      <c r="AK328" s="3">
        <f>SUM(AG328:AJ328)</f>
        <v>864</v>
      </c>
    </row>
    <row r="329" spans="1:37" ht="12.75" customHeight="1">
      <c r="A329" s="2" t="s">
        <v>369</v>
      </c>
      <c r="B329" s="2" t="s">
        <v>53</v>
      </c>
      <c r="C329" s="3">
        <v>501</v>
      </c>
      <c r="D329" s="3">
        <v>516</v>
      </c>
      <c r="E329" s="3">
        <v>543</v>
      </c>
      <c r="F329" s="3">
        <v>506</v>
      </c>
      <c r="G329" s="3">
        <f>SUM(C329:F329)</f>
        <v>2066</v>
      </c>
      <c r="H329" s="3">
        <v>349</v>
      </c>
      <c r="I329" s="3">
        <v>460</v>
      </c>
      <c r="J329" s="3">
        <v>422</v>
      </c>
      <c r="K329" s="3">
        <v>398</v>
      </c>
      <c r="L329" s="3">
        <f>SUM(H329:K329)</f>
        <v>1629</v>
      </c>
      <c r="M329" s="3">
        <v>378</v>
      </c>
      <c r="N329" s="3">
        <v>312</v>
      </c>
      <c r="O329" s="3">
        <v>446</v>
      </c>
      <c r="P329" s="3">
        <v>379</v>
      </c>
      <c r="Q329" s="3">
        <f>SUM(M329:P329)</f>
        <v>1515</v>
      </c>
      <c r="R329" s="3">
        <v>330</v>
      </c>
      <c r="S329" s="3">
        <v>305</v>
      </c>
      <c r="T329" s="3">
        <v>360</v>
      </c>
      <c r="U329" s="3">
        <v>287</v>
      </c>
      <c r="V329" s="3">
        <f>SUM(R329:U329)</f>
        <v>1282</v>
      </c>
      <c r="W329" s="3">
        <v>273</v>
      </c>
      <c r="X329" s="3">
        <v>301</v>
      </c>
      <c r="Y329" s="3">
        <v>338</v>
      </c>
      <c r="Z329" s="3">
        <v>310</v>
      </c>
      <c r="AA329" s="3">
        <f>SUM(W329:Z329)</f>
        <v>1222</v>
      </c>
      <c r="AB329" s="3">
        <v>238</v>
      </c>
      <c r="AC329" s="3">
        <v>223</v>
      </c>
      <c r="AD329" s="3">
        <v>263</v>
      </c>
      <c r="AE329" s="3">
        <v>270</v>
      </c>
      <c r="AF329" s="3">
        <f>SUM(AB329:AE329)</f>
        <v>994</v>
      </c>
      <c r="AG329" s="3">
        <v>216</v>
      </c>
      <c r="AH329" s="3">
        <v>262</v>
      </c>
      <c r="AI329" s="3">
        <v>261</v>
      </c>
      <c r="AJ329" s="3">
        <v>240</v>
      </c>
      <c r="AK329" s="3">
        <f>SUM(AG329:AJ329)</f>
        <v>979</v>
      </c>
    </row>
    <row r="330" spans="1:37" ht="12.75" customHeight="1">
      <c r="A330" s="2" t="s">
        <v>370</v>
      </c>
      <c r="B330" s="2" t="s">
        <v>55</v>
      </c>
      <c r="C330" s="3">
        <v>74</v>
      </c>
      <c r="D330" s="3">
        <v>97</v>
      </c>
      <c r="E330" s="3">
        <v>103</v>
      </c>
      <c r="F330" s="3">
        <v>125</v>
      </c>
      <c r="G330" s="3">
        <f>SUM(C330:F330)</f>
        <v>399</v>
      </c>
      <c r="H330" s="3">
        <v>92</v>
      </c>
      <c r="I330" s="3">
        <v>133</v>
      </c>
      <c r="J330" s="3">
        <v>128</v>
      </c>
      <c r="K330" s="3">
        <v>114</v>
      </c>
      <c r="L330" s="3">
        <f>SUM(H330:K330)</f>
        <v>467</v>
      </c>
      <c r="M330" s="3">
        <v>172</v>
      </c>
      <c r="N330" s="3">
        <v>96</v>
      </c>
      <c r="O330" s="3">
        <v>95</v>
      </c>
      <c r="P330" s="3">
        <v>78</v>
      </c>
      <c r="Q330" s="3">
        <f>SUM(M330:P330)</f>
        <v>441</v>
      </c>
      <c r="R330" s="3">
        <v>79</v>
      </c>
      <c r="S330" s="3">
        <v>49</v>
      </c>
      <c r="T330" s="3">
        <v>63</v>
      </c>
      <c r="U330" s="3">
        <v>64</v>
      </c>
      <c r="V330" s="3">
        <f>SUM(R330:U330)</f>
        <v>255</v>
      </c>
      <c r="W330" s="3">
        <v>39</v>
      </c>
      <c r="X330" s="3">
        <v>37</v>
      </c>
      <c r="Y330" s="3">
        <v>29</v>
      </c>
      <c r="Z330" s="3">
        <v>43</v>
      </c>
      <c r="AA330" s="3">
        <f>SUM(W330:Z330)</f>
        <v>148</v>
      </c>
      <c r="AB330" s="3">
        <v>41</v>
      </c>
      <c r="AC330" s="3">
        <v>37</v>
      </c>
      <c r="AD330" s="3">
        <v>23</v>
      </c>
      <c r="AE330" s="3">
        <v>38</v>
      </c>
      <c r="AF330" s="3">
        <f>SUM(AB330:AE330)</f>
        <v>139</v>
      </c>
      <c r="AG330" s="3">
        <v>35</v>
      </c>
      <c r="AH330" s="3">
        <v>40</v>
      </c>
      <c r="AI330" s="3">
        <v>43</v>
      </c>
      <c r="AJ330" s="3">
        <v>28</v>
      </c>
      <c r="AK330" s="3">
        <f>SUM(AG330:AJ330)</f>
        <v>146</v>
      </c>
    </row>
    <row r="331" spans="1:37" ht="12.75" customHeight="1">
      <c r="A331" s="2" t="s">
        <v>371</v>
      </c>
      <c r="B331" s="2"/>
      <c r="C331" s="3">
        <v>2289</v>
      </c>
      <c r="D331" s="3">
        <v>2227</v>
      </c>
      <c r="E331" s="3">
        <v>2405</v>
      </c>
      <c r="F331" s="3">
        <v>2138</v>
      </c>
      <c r="G331" s="3">
        <f>SUM(C331:F331)</f>
        <v>9059</v>
      </c>
      <c r="H331" s="3">
        <v>1987</v>
      </c>
      <c r="I331" s="3">
        <v>2296</v>
      </c>
      <c r="J331" s="3">
        <v>2142</v>
      </c>
      <c r="K331" s="3">
        <v>1938</v>
      </c>
      <c r="L331" s="3">
        <f>SUM(H331:K331)</f>
        <v>8363</v>
      </c>
      <c r="M331" s="3">
        <v>1938</v>
      </c>
      <c r="N331" s="3">
        <v>1868</v>
      </c>
      <c r="O331" s="3">
        <v>2028</v>
      </c>
      <c r="P331" s="3">
        <v>1848</v>
      </c>
      <c r="Q331" s="3">
        <f>SUM(M331:P331)</f>
        <v>7682</v>
      </c>
      <c r="R331" s="3">
        <v>1761</v>
      </c>
      <c r="S331" s="3">
        <v>1701</v>
      </c>
      <c r="T331" s="3">
        <v>1814</v>
      </c>
      <c r="U331" s="3">
        <v>2043</v>
      </c>
      <c r="V331" s="3">
        <f>SUM(R331:U331)</f>
        <v>7319</v>
      </c>
      <c r="W331" s="3">
        <v>1530</v>
      </c>
      <c r="X331" s="3">
        <v>1660</v>
      </c>
      <c r="Y331" s="3">
        <v>1737</v>
      </c>
      <c r="Z331" s="3">
        <v>1669</v>
      </c>
      <c r="AA331" s="3">
        <f>SUM(W331:Z331)</f>
        <v>6596</v>
      </c>
      <c r="AB331" s="3">
        <v>1439</v>
      </c>
      <c r="AC331" s="3">
        <v>1400</v>
      </c>
      <c r="AD331" s="3">
        <v>1557</v>
      </c>
      <c r="AE331" s="3">
        <v>1644</v>
      </c>
      <c r="AF331" s="3">
        <f>SUM(AB331:AE331)</f>
        <v>6040</v>
      </c>
      <c r="AG331" s="3">
        <v>1460</v>
      </c>
      <c r="AH331" s="3">
        <v>1592</v>
      </c>
      <c r="AI331" s="3">
        <v>1567</v>
      </c>
      <c r="AJ331" s="3">
        <v>1497</v>
      </c>
      <c r="AK331" s="3">
        <f>SUM(AG331:AJ331)</f>
        <v>6116</v>
      </c>
    </row>
    <row r="332" spans="1:37" ht="12.75" customHeight="1">
      <c r="A332" s="2" t="s">
        <v>372</v>
      </c>
      <c r="B332" s="2" t="s">
        <v>29</v>
      </c>
      <c r="C332" s="3">
        <v>1</v>
      </c>
      <c r="D332" s="3">
        <v>0</v>
      </c>
      <c r="E332" s="3">
        <v>0</v>
      </c>
      <c r="F332" s="3">
        <v>0</v>
      </c>
      <c r="G332" s="3">
        <f>SUM(C332:F332)</f>
        <v>1</v>
      </c>
      <c r="H332" s="3">
        <v>2</v>
      </c>
      <c r="I332" s="3">
        <v>0</v>
      </c>
      <c r="J332" s="3">
        <v>1</v>
      </c>
      <c r="K332" s="3">
        <v>0</v>
      </c>
      <c r="L332" s="3">
        <f>SUM(H332:K332)</f>
        <v>3</v>
      </c>
      <c r="M332" s="3">
        <v>1</v>
      </c>
      <c r="N332" s="3">
        <v>3</v>
      </c>
      <c r="O332" s="3">
        <v>0</v>
      </c>
      <c r="P332" s="3">
        <v>1</v>
      </c>
      <c r="Q332" s="3">
        <f>SUM(M332:P332)</f>
        <v>5</v>
      </c>
      <c r="R332" s="3">
        <v>1</v>
      </c>
      <c r="S332" s="3">
        <v>1</v>
      </c>
      <c r="T332" s="3">
        <v>1</v>
      </c>
      <c r="U332" s="3">
        <v>2</v>
      </c>
      <c r="V332" s="3">
        <f>SUM(R332:U332)</f>
        <v>5</v>
      </c>
      <c r="W332" s="3">
        <v>0</v>
      </c>
      <c r="X332" s="3">
        <v>0</v>
      </c>
      <c r="Y332" s="3">
        <v>2</v>
      </c>
      <c r="Z332" s="3">
        <v>0</v>
      </c>
      <c r="AA332" s="3">
        <f>SUM(W332:Z332)</f>
        <v>2</v>
      </c>
      <c r="AB332" s="3">
        <v>1</v>
      </c>
      <c r="AC332" s="3">
        <v>0</v>
      </c>
      <c r="AD332" s="3">
        <v>0</v>
      </c>
      <c r="AE332" s="3">
        <v>0</v>
      </c>
      <c r="AF332" s="3">
        <f>SUM(AB332:AE332)</f>
        <v>1</v>
      </c>
      <c r="AG332" s="3">
        <v>0</v>
      </c>
      <c r="AH332" s="3">
        <v>0</v>
      </c>
      <c r="AI332" s="3">
        <v>0</v>
      </c>
      <c r="AJ332" s="3">
        <v>1</v>
      </c>
      <c r="AK332" s="3">
        <f>SUM(AG332:AJ332)</f>
        <v>1</v>
      </c>
    </row>
    <row r="333" spans="1:37" ht="12.75" customHeight="1">
      <c r="A333" s="2" t="s">
        <v>373</v>
      </c>
      <c r="B333" s="2" t="s">
        <v>31</v>
      </c>
      <c r="C333" s="3">
        <v>11</v>
      </c>
      <c r="D333" s="3">
        <v>10</v>
      </c>
      <c r="E333" s="3">
        <v>13</v>
      </c>
      <c r="F333" s="3">
        <v>15</v>
      </c>
      <c r="G333" s="3">
        <f>SUM(C333:F333)</f>
        <v>49</v>
      </c>
      <c r="H333" s="3">
        <v>23</v>
      </c>
      <c r="I333" s="3">
        <v>15</v>
      </c>
      <c r="J333" s="3">
        <v>19</v>
      </c>
      <c r="K333" s="3">
        <v>11</v>
      </c>
      <c r="L333" s="3">
        <f>SUM(H333:K333)</f>
        <v>68</v>
      </c>
      <c r="M333" s="3">
        <v>21</v>
      </c>
      <c r="N333" s="3">
        <v>10</v>
      </c>
      <c r="O333" s="3">
        <v>23</v>
      </c>
      <c r="P333" s="3">
        <v>14</v>
      </c>
      <c r="Q333" s="3">
        <f>SUM(M333:P333)</f>
        <v>68</v>
      </c>
      <c r="R333" s="3">
        <v>21</v>
      </c>
      <c r="S333" s="3">
        <v>21</v>
      </c>
      <c r="T333" s="3">
        <v>15</v>
      </c>
      <c r="U333" s="3">
        <v>13</v>
      </c>
      <c r="V333" s="3">
        <f>SUM(R333:U333)</f>
        <v>70</v>
      </c>
      <c r="W333" s="3">
        <v>29</v>
      </c>
      <c r="X333" s="3">
        <v>17</v>
      </c>
      <c r="Y333" s="3">
        <v>20</v>
      </c>
      <c r="Z333" s="3">
        <v>16</v>
      </c>
      <c r="AA333" s="3">
        <f>SUM(W333:Z333)</f>
        <v>82</v>
      </c>
      <c r="AB333" s="3">
        <v>20</v>
      </c>
      <c r="AC333" s="3">
        <v>16</v>
      </c>
      <c r="AD333" s="3">
        <v>26</v>
      </c>
      <c r="AE333" s="3">
        <v>22</v>
      </c>
      <c r="AF333" s="3">
        <f>SUM(AB333:AE333)</f>
        <v>84</v>
      </c>
      <c r="AG333" s="3">
        <v>21</v>
      </c>
      <c r="AH333" s="3">
        <v>25</v>
      </c>
      <c r="AI333" s="3">
        <v>49</v>
      </c>
      <c r="AJ333" s="3">
        <v>22</v>
      </c>
      <c r="AK333" s="3">
        <f>SUM(AG333:AJ333)</f>
        <v>117</v>
      </c>
    </row>
    <row r="334" spans="1:37" ht="12.75" customHeight="1">
      <c r="A334" s="2" t="s">
        <v>374</v>
      </c>
      <c r="B334" s="2" t="s">
        <v>33</v>
      </c>
      <c r="C334" s="3">
        <v>263</v>
      </c>
      <c r="D334" s="3">
        <v>249</v>
      </c>
      <c r="E334" s="3">
        <v>229</v>
      </c>
      <c r="F334" s="3">
        <v>193</v>
      </c>
      <c r="G334" s="3">
        <f>SUM(C334:F334)</f>
        <v>934</v>
      </c>
      <c r="H334" s="3">
        <v>226</v>
      </c>
      <c r="I334" s="3">
        <v>250</v>
      </c>
      <c r="J334" s="3">
        <v>284</v>
      </c>
      <c r="K334" s="3">
        <v>253</v>
      </c>
      <c r="L334" s="3">
        <f>SUM(H334:K334)</f>
        <v>1013</v>
      </c>
      <c r="M334" s="3">
        <v>282</v>
      </c>
      <c r="N334" s="3">
        <v>256</v>
      </c>
      <c r="O334" s="3">
        <v>228</v>
      </c>
      <c r="P334" s="3">
        <v>263</v>
      </c>
      <c r="Q334" s="3">
        <f>SUM(M334:P334)</f>
        <v>1029</v>
      </c>
      <c r="R334" s="3">
        <v>250</v>
      </c>
      <c r="S334" s="3">
        <v>199</v>
      </c>
      <c r="T334" s="3">
        <v>202</v>
      </c>
      <c r="U334" s="3">
        <v>208</v>
      </c>
      <c r="V334" s="3">
        <f>SUM(R334:U334)</f>
        <v>859</v>
      </c>
      <c r="W334" s="3">
        <v>213</v>
      </c>
      <c r="X334" s="3">
        <v>213</v>
      </c>
      <c r="Y334" s="3">
        <v>192</v>
      </c>
      <c r="Z334" s="3">
        <v>219</v>
      </c>
      <c r="AA334" s="3">
        <f>SUM(W334:Z334)</f>
        <v>837</v>
      </c>
      <c r="AB334" s="3">
        <v>210</v>
      </c>
      <c r="AC334" s="3">
        <v>225</v>
      </c>
      <c r="AD334" s="3">
        <v>231</v>
      </c>
      <c r="AE334" s="3">
        <v>267</v>
      </c>
      <c r="AF334" s="3">
        <f>SUM(AB334:AE334)</f>
        <v>933</v>
      </c>
      <c r="AG334" s="3">
        <v>251</v>
      </c>
      <c r="AH334" s="3">
        <v>278</v>
      </c>
      <c r="AI334" s="3">
        <v>291</v>
      </c>
      <c r="AJ334" s="3">
        <v>312</v>
      </c>
      <c r="AK334" s="3">
        <f>SUM(AG334:AJ334)</f>
        <v>1132</v>
      </c>
    </row>
    <row r="335" spans="1:37" ht="12.75" customHeight="1">
      <c r="A335" s="2" t="s">
        <v>375</v>
      </c>
      <c r="B335" s="2" t="s">
        <v>35</v>
      </c>
      <c r="C335" s="3">
        <v>147</v>
      </c>
      <c r="D335" s="3">
        <v>142</v>
      </c>
      <c r="E335" s="3">
        <v>117</v>
      </c>
      <c r="F335" s="3">
        <v>124</v>
      </c>
      <c r="G335" s="3">
        <f>SUM(C335:F335)</f>
        <v>530</v>
      </c>
      <c r="H335" s="3">
        <v>87</v>
      </c>
      <c r="I335" s="3">
        <v>100</v>
      </c>
      <c r="J335" s="3">
        <v>88</v>
      </c>
      <c r="K335" s="3">
        <v>100</v>
      </c>
      <c r="L335" s="3">
        <f>SUM(H335:K335)</f>
        <v>375</v>
      </c>
      <c r="M335" s="3">
        <v>92</v>
      </c>
      <c r="N335" s="3">
        <v>86</v>
      </c>
      <c r="O335" s="3">
        <v>79</v>
      </c>
      <c r="P335" s="3">
        <v>85</v>
      </c>
      <c r="Q335" s="3">
        <f>SUM(M335:P335)</f>
        <v>342</v>
      </c>
      <c r="R335" s="3">
        <v>78</v>
      </c>
      <c r="S335" s="3">
        <v>77</v>
      </c>
      <c r="T335" s="3">
        <v>60</v>
      </c>
      <c r="U335" s="3">
        <v>84</v>
      </c>
      <c r="V335" s="3">
        <f>SUM(R335:U335)</f>
        <v>299</v>
      </c>
      <c r="W335" s="3">
        <v>64</v>
      </c>
      <c r="X335" s="3">
        <v>64</v>
      </c>
      <c r="Y335" s="3">
        <v>45</v>
      </c>
      <c r="Z335" s="3">
        <v>37</v>
      </c>
      <c r="AA335" s="3">
        <f>SUM(W335:Z335)</f>
        <v>210</v>
      </c>
      <c r="AB335" s="3">
        <v>41</v>
      </c>
      <c r="AC335" s="3">
        <v>40</v>
      </c>
      <c r="AD335" s="3">
        <v>37</v>
      </c>
      <c r="AE335" s="3">
        <v>49</v>
      </c>
      <c r="AF335" s="3">
        <f>SUM(AB335:AE335)</f>
        <v>167</v>
      </c>
      <c r="AG335" s="3">
        <v>43</v>
      </c>
      <c r="AH335" s="3">
        <v>51</v>
      </c>
      <c r="AI335" s="3">
        <v>44</v>
      </c>
      <c r="AJ335" s="3">
        <v>50</v>
      </c>
      <c r="AK335" s="3">
        <f>SUM(AG335:AJ335)</f>
        <v>188</v>
      </c>
    </row>
    <row r="336" spans="1:37" ht="12.75" customHeight="1">
      <c r="A336" s="2" t="s">
        <v>376</v>
      </c>
      <c r="B336" s="2" t="s">
        <v>37</v>
      </c>
      <c r="C336" s="3">
        <v>4</v>
      </c>
      <c r="D336" s="3">
        <v>0</v>
      </c>
      <c r="E336" s="3">
        <v>4</v>
      </c>
      <c r="F336" s="3">
        <v>3</v>
      </c>
      <c r="G336" s="3">
        <f>SUM(C336:F336)</f>
        <v>11</v>
      </c>
      <c r="H336" s="3">
        <v>6</v>
      </c>
      <c r="I336" s="3">
        <v>4</v>
      </c>
      <c r="J336" s="3">
        <v>0</v>
      </c>
      <c r="K336" s="3">
        <v>1</v>
      </c>
      <c r="L336" s="3">
        <f>SUM(H336:K336)</f>
        <v>11</v>
      </c>
      <c r="M336" s="3">
        <v>2</v>
      </c>
      <c r="N336" s="3">
        <v>0</v>
      </c>
      <c r="O336" s="3">
        <v>2</v>
      </c>
      <c r="P336" s="3">
        <v>0</v>
      </c>
      <c r="Q336" s="3">
        <f>SUM(M336:P336)</f>
        <v>4</v>
      </c>
      <c r="R336" s="3">
        <v>2</v>
      </c>
      <c r="S336" s="3">
        <v>3</v>
      </c>
      <c r="T336" s="3">
        <v>1</v>
      </c>
      <c r="U336" s="3">
        <v>6</v>
      </c>
      <c r="V336" s="3">
        <f>SUM(R336:U336)</f>
        <v>12</v>
      </c>
      <c r="W336" s="3">
        <v>2</v>
      </c>
      <c r="X336" s="3">
        <v>2</v>
      </c>
      <c r="Y336" s="3">
        <v>3</v>
      </c>
      <c r="Z336" s="3">
        <v>1</v>
      </c>
      <c r="AA336" s="3">
        <f>SUM(W336:Z336)</f>
        <v>8</v>
      </c>
      <c r="AB336" s="3">
        <v>2</v>
      </c>
      <c r="AC336" s="3">
        <v>3</v>
      </c>
      <c r="AD336" s="3">
        <v>0</v>
      </c>
      <c r="AE336" s="3">
        <v>4</v>
      </c>
      <c r="AF336" s="3">
        <f>SUM(AB336:AE336)</f>
        <v>9</v>
      </c>
      <c r="AG336" s="3">
        <v>2</v>
      </c>
      <c r="AH336" s="3">
        <v>2</v>
      </c>
      <c r="AI336" s="3">
        <v>2</v>
      </c>
      <c r="AJ336" s="3">
        <v>2</v>
      </c>
      <c r="AK336" s="3">
        <f>SUM(AG336:AJ336)</f>
        <v>8</v>
      </c>
    </row>
    <row r="337" spans="1:37" ht="12.75" customHeight="1">
      <c r="A337" s="2" t="s">
        <v>377</v>
      </c>
      <c r="B337" s="2" t="s">
        <v>39</v>
      </c>
      <c r="C337" s="3">
        <v>68</v>
      </c>
      <c r="D337" s="3">
        <v>63</v>
      </c>
      <c r="E337" s="3">
        <v>58</v>
      </c>
      <c r="F337" s="3">
        <v>81</v>
      </c>
      <c r="G337" s="3">
        <f>SUM(C337:F337)</f>
        <v>270</v>
      </c>
      <c r="H337" s="3">
        <v>98</v>
      </c>
      <c r="I337" s="3">
        <v>130</v>
      </c>
      <c r="J337" s="3">
        <v>100</v>
      </c>
      <c r="K337" s="3">
        <v>107</v>
      </c>
      <c r="L337" s="3">
        <f>SUM(H337:K337)</f>
        <v>435</v>
      </c>
      <c r="M337" s="3">
        <v>101</v>
      </c>
      <c r="N337" s="3">
        <v>88</v>
      </c>
      <c r="O337" s="3">
        <v>89</v>
      </c>
      <c r="P337" s="3">
        <v>107</v>
      </c>
      <c r="Q337" s="3">
        <f>SUM(M337:P337)</f>
        <v>385</v>
      </c>
      <c r="R337" s="3">
        <v>96</v>
      </c>
      <c r="S337" s="3">
        <v>85</v>
      </c>
      <c r="T337" s="3">
        <v>114</v>
      </c>
      <c r="U337" s="3">
        <v>86</v>
      </c>
      <c r="V337" s="3">
        <f>SUM(R337:U337)</f>
        <v>381</v>
      </c>
      <c r="W337" s="3">
        <v>88</v>
      </c>
      <c r="X337" s="3">
        <v>111</v>
      </c>
      <c r="Y337" s="3">
        <v>66</v>
      </c>
      <c r="Z337" s="3">
        <v>114</v>
      </c>
      <c r="AA337" s="3">
        <f>SUM(W337:Z337)</f>
        <v>379</v>
      </c>
      <c r="AB337" s="3">
        <v>109</v>
      </c>
      <c r="AC337" s="3">
        <v>107</v>
      </c>
      <c r="AD337" s="3">
        <v>90</v>
      </c>
      <c r="AE337" s="3">
        <v>89</v>
      </c>
      <c r="AF337" s="3">
        <f>SUM(AB337:AE337)</f>
        <v>395</v>
      </c>
      <c r="AG337" s="3">
        <v>80</v>
      </c>
      <c r="AH337" s="3">
        <v>95</v>
      </c>
      <c r="AI337" s="3">
        <v>83</v>
      </c>
      <c r="AJ337" s="3">
        <v>93</v>
      </c>
      <c r="AK337" s="3">
        <f>SUM(AG337:AJ337)</f>
        <v>351</v>
      </c>
    </row>
    <row r="338" spans="1:37" ht="12.75" customHeight="1">
      <c r="A338" s="2" t="s">
        <v>378</v>
      </c>
      <c r="B338" s="2" t="s">
        <v>41</v>
      </c>
      <c r="C338" s="3">
        <v>432</v>
      </c>
      <c r="D338" s="3">
        <v>443</v>
      </c>
      <c r="E338" s="3">
        <v>413</v>
      </c>
      <c r="F338" s="3">
        <v>438</v>
      </c>
      <c r="G338" s="3">
        <f>SUM(C338:F338)</f>
        <v>1726</v>
      </c>
      <c r="H338" s="3">
        <v>340</v>
      </c>
      <c r="I338" s="3">
        <v>378</v>
      </c>
      <c r="J338" s="3">
        <v>382</v>
      </c>
      <c r="K338" s="3">
        <v>428</v>
      </c>
      <c r="L338" s="3">
        <f>SUM(H338:K338)</f>
        <v>1528</v>
      </c>
      <c r="M338" s="3">
        <v>421</v>
      </c>
      <c r="N338" s="3">
        <v>353</v>
      </c>
      <c r="O338" s="3">
        <v>409</v>
      </c>
      <c r="P338" s="3">
        <v>466</v>
      </c>
      <c r="Q338" s="3">
        <f>SUM(M338:P338)</f>
        <v>1649</v>
      </c>
      <c r="R338" s="3">
        <v>507</v>
      </c>
      <c r="S338" s="3">
        <v>346</v>
      </c>
      <c r="T338" s="3">
        <v>377</v>
      </c>
      <c r="U338" s="3">
        <v>349</v>
      </c>
      <c r="V338" s="3">
        <f>SUM(R338:U338)</f>
        <v>1579</v>
      </c>
      <c r="W338" s="3">
        <v>346</v>
      </c>
      <c r="X338" s="3">
        <v>366</v>
      </c>
      <c r="Y338" s="3">
        <v>400</v>
      </c>
      <c r="Z338" s="3">
        <v>439</v>
      </c>
      <c r="AA338" s="3">
        <f>SUM(W338:Z338)</f>
        <v>1551</v>
      </c>
      <c r="AB338" s="3">
        <v>383</v>
      </c>
      <c r="AC338" s="3">
        <v>458</v>
      </c>
      <c r="AD338" s="3">
        <v>450</v>
      </c>
      <c r="AE338" s="3">
        <v>475</v>
      </c>
      <c r="AF338" s="3">
        <f>SUM(AB338:AE338)</f>
        <v>1766</v>
      </c>
      <c r="AG338" s="3">
        <v>478</v>
      </c>
      <c r="AH338" s="3">
        <v>392</v>
      </c>
      <c r="AI338" s="3">
        <v>368</v>
      </c>
      <c r="AJ338" s="3">
        <v>337</v>
      </c>
      <c r="AK338" s="3">
        <f>SUM(AG338:AJ338)</f>
        <v>1575</v>
      </c>
    </row>
    <row r="339" spans="1:37" ht="12.75" customHeight="1">
      <c r="A339" s="2" t="s">
        <v>379</v>
      </c>
      <c r="B339" s="2" t="s">
        <v>43</v>
      </c>
      <c r="C339" s="3">
        <v>1562</v>
      </c>
      <c r="D339" s="3">
        <v>1642</v>
      </c>
      <c r="E339" s="3">
        <v>1722</v>
      </c>
      <c r="F339" s="3">
        <v>1572</v>
      </c>
      <c r="G339" s="3">
        <f>SUM(C339:F339)</f>
        <v>6498</v>
      </c>
      <c r="H339" s="3">
        <v>1502</v>
      </c>
      <c r="I339" s="3">
        <v>1839</v>
      </c>
      <c r="J339" s="3">
        <v>1752</v>
      </c>
      <c r="K339" s="3">
        <v>1706</v>
      </c>
      <c r="L339" s="3">
        <f>SUM(H339:K339)</f>
        <v>6799</v>
      </c>
      <c r="M339" s="3">
        <v>1950</v>
      </c>
      <c r="N339" s="3">
        <v>1843</v>
      </c>
      <c r="O339" s="3">
        <v>2035</v>
      </c>
      <c r="P339" s="3">
        <v>2090</v>
      </c>
      <c r="Q339" s="3">
        <f>SUM(M339:P339)</f>
        <v>7918</v>
      </c>
      <c r="R339" s="3">
        <v>2071</v>
      </c>
      <c r="S339" s="3">
        <v>2171</v>
      </c>
      <c r="T339" s="3">
        <v>2381</v>
      </c>
      <c r="U339" s="3">
        <v>2537</v>
      </c>
      <c r="V339" s="3">
        <f>SUM(R339:U339)</f>
        <v>9160</v>
      </c>
      <c r="W339" s="3">
        <v>2490</v>
      </c>
      <c r="X339" s="3">
        <v>2421</v>
      </c>
      <c r="Y339" s="3">
        <v>2563</v>
      </c>
      <c r="Z339" s="3">
        <v>2525</v>
      </c>
      <c r="AA339" s="3">
        <f>SUM(W339:Z339)</f>
        <v>9999</v>
      </c>
      <c r="AB339" s="3">
        <v>2305</v>
      </c>
      <c r="AC339" s="3">
        <v>2465</v>
      </c>
      <c r="AD339" s="3">
        <v>2291</v>
      </c>
      <c r="AE339" s="3">
        <v>2327</v>
      </c>
      <c r="AF339" s="3">
        <f>SUM(AB339:AE339)</f>
        <v>9388</v>
      </c>
      <c r="AG339" s="3">
        <v>2312</v>
      </c>
      <c r="AH339" s="3">
        <v>2145</v>
      </c>
      <c r="AI339" s="3">
        <v>2063</v>
      </c>
      <c r="AJ339" s="3">
        <v>2193</v>
      </c>
      <c r="AK339" s="3">
        <f>SUM(AG339:AJ339)</f>
        <v>8713</v>
      </c>
    </row>
    <row r="340" spans="1:37" ht="12.75" customHeight="1">
      <c r="A340" s="2" t="s">
        <v>380</v>
      </c>
      <c r="B340" s="2" t="s">
        <v>45</v>
      </c>
      <c r="C340" s="3">
        <v>119</v>
      </c>
      <c r="D340" s="3">
        <v>122</v>
      </c>
      <c r="E340" s="3">
        <v>78</v>
      </c>
      <c r="F340" s="3">
        <v>62</v>
      </c>
      <c r="G340" s="3">
        <f>SUM(C340:F340)</f>
        <v>381</v>
      </c>
      <c r="H340" s="3">
        <v>107</v>
      </c>
      <c r="I340" s="3">
        <v>109</v>
      </c>
      <c r="J340" s="3">
        <v>112</v>
      </c>
      <c r="K340" s="3">
        <v>132</v>
      </c>
      <c r="L340" s="3">
        <f>SUM(H340:K340)</f>
        <v>460</v>
      </c>
      <c r="M340" s="3">
        <v>168</v>
      </c>
      <c r="N340" s="3">
        <v>89</v>
      </c>
      <c r="O340" s="3">
        <v>80</v>
      </c>
      <c r="P340" s="3">
        <v>131</v>
      </c>
      <c r="Q340" s="3">
        <f>SUM(M340:P340)</f>
        <v>468</v>
      </c>
      <c r="R340" s="3">
        <v>205</v>
      </c>
      <c r="S340" s="3">
        <v>124</v>
      </c>
      <c r="T340" s="3">
        <v>141</v>
      </c>
      <c r="U340" s="3">
        <v>96</v>
      </c>
      <c r="V340" s="3">
        <f>SUM(R340:U340)</f>
        <v>566</v>
      </c>
      <c r="W340" s="3">
        <v>113</v>
      </c>
      <c r="X340" s="3">
        <v>120</v>
      </c>
      <c r="Y340" s="3">
        <v>99</v>
      </c>
      <c r="Z340" s="3">
        <v>114</v>
      </c>
      <c r="AA340" s="3">
        <f>SUM(W340:Z340)</f>
        <v>446</v>
      </c>
      <c r="AB340" s="3">
        <v>152</v>
      </c>
      <c r="AC340" s="3">
        <v>103</v>
      </c>
      <c r="AD340" s="3">
        <v>129</v>
      </c>
      <c r="AE340" s="3">
        <v>128</v>
      </c>
      <c r="AF340" s="3">
        <f>SUM(AB340:AE340)</f>
        <v>512</v>
      </c>
      <c r="AG340" s="3">
        <v>158</v>
      </c>
      <c r="AH340" s="3">
        <v>146</v>
      </c>
      <c r="AI340" s="3">
        <v>129</v>
      </c>
      <c r="AJ340" s="3">
        <v>135</v>
      </c>
      <c r="AK340" s="3">
        <f>SUM(AG340:AJ340)</f>
        <v>568</v>
      </c>
    </row>
    <row r="341" spans="1:37" ht="12.75" customHeight="1">
      <c r="A341" s="2" t="s">
        <v>381</v>
      </c>
      <c r="B341" s="2" t="s">
        <v>47</v>
      </c>
      <c r="C341" s="3">
        <v>359</v>
      </c>
      <c r="D341" s="3">
        <v>386</v>
      </c>
      <c r="E341" s="3">
        <v>381</v>
      </c>
      <c r="F341" s="3">
        <v>216</v>
      </c>
      <c r="G341" s="3">
        <f>SUM(C341:F341)</f>
        <v>1342</v>
      </c>
      <c r="H341" s="3">
        <v>246</v>
      </c>
      <c r="I341" s="3">
        <v>236</v>
      </c>
      <c r="J341" s="3">
        <v>268</v>
      </c>
      <c r="K341" s="3">
        <v>220</v>
      </c>
      <c r="L341" s="3">
        <f>SUM(H341:K341)</f>
        <v>970</v>
      </c>
      <c r="M341" s="3">
        <v>183</v>
      </c>
      <c r="N341" s="3">
        <v>201</v>
      </c>
      <c r="O341" s="3">
        <v>198</v>
      </c>
      <c r="P341" s="3">
        <v>162</v>
      </c>
      <c r="Q341" s="3">
        <f>SUM(M341:P341)</f>
        <v>744</v>
      </c>
      <c r="R341" s="3">
        <v>153</v>
      </c>
      <c r="S341" s="3">
        <v>162</v>
      </c>
      <c r="T341" s="3">
        <v>137</v>
      </c>
      <c r="U341" s="3">
        <v>161</v>
      </c>
      <c r="V341" s="3">
        <f>SUM(R341:U341)</f>
        <v>613</v>
      </c>
      <c r="W341" s="3">
        <v>158</v>
      </c>
      <c r="X341" s="3">
        <v>159</v>
      </c>
      <c r="Y341" s="3">
        <v>140</v>
      </c>
      <c r="Z341" s="3">
        <v>122</v>
      </c>
      <c r="AA341" s="3">
        <f>SUM(W341:Z341)</f>
        <v>579</v>
      </c>
      <c r="AB341" s="3">
        <v>181</v>
      </c>
      <c r="AC341" s="3">
        <v>270</v>
      </c>
      <c r="AD341" s="3">
        <v>260</v>
      </c>
      <c r="AE341" s="3">
        <v>210</v>
      </c>
      <c r="AF341" s="3">
        <f>SUM(AB341:AE341)</f>
        <v>921</v>
      </c>
      <c r="AG341" s="3">
        <v>277</v>
      </c>
      <c r="AH341" s="3">
        <v>290</v>
      </c>
      <c r="AI341" s="3">
        <v>197</v>
      </c>
      <c r="AJ341" s="3">
        <v>196</v>
      </c>
      <c r="AK341" s="3">
        <f>SUM(AG341:AJ341)</f>
        <v>960</v>
      </c>
    </row>
    <row r="342" spans="1:37" ht="12.75" customHeight="1">
      <c r="A342" s="2" t="s">
        <v>382</v>
      </c>
      <c r="B342" s="2" t="s">
        <v>49</v>
      </c>
      <c r="C342" s="3">
        <v>83</v>
      </c>
      <c r="D342" s="3">
        <v>86</v>
      </c>
      <c r="E342" s="3">
        <v>80</v>
      </c>
      <c r="F342" s="3">
        <v>69</v>
      </c>
      <c r="G342" s="3">
        <f>SUM(C342:F342)</f>
        <v>318</v>
      </c>
      <c r="H342" s="3">
        <v>74</v>
      </c>
      <c r="I342" s="3">
        <v>82</v>
      </c>
      <c r="J342" s="3">
        <v>87</v>
      </c>
      <c r="K342" s="3">
        <v>83</v>
      </c>
      <c r="L342" s="3">
        <f>SUM(H342:K342)</f>
        <v>326</v>
      </c>
      <c r="M342" s="3">
        <v>72</v>
      </c>
      <c r="N342" s="3">
        <v>77</v>
      </c>
      <c r="O342" s="3">
        <v>74</v>
      </c>
      <c r="P342" s="3">
        <v>69</v>
      </c>
      <c r="Q342" s="3">
        <f>SUM(M342:P342)</f>
        <v>292</v>
      </c>
      <c r="R342" s="3">
        <v>70</v>
      </c>
      <c r="S342" s="3">
        <v>65</v>
      </c>
      <c r="T342" s="3">
        <v>63</v>
      </c>
      <c r="U342" s="3">
        <v>57</v>
      </c>
      <c r="V342" s="3">
        <f>SUM(R342:U342)</f>
        <v>255</v>
      </c>
      <c r="W342" s="3">
        <v>53</v>
      </c>
      <c r="X342" s="3">
        <v>38</v>
      </c>
      <c r="Y342" s="3">
        <v>40</v>
      </c>
      <c r="Z342" s="3">
        <v>44</v>
      </c>
      <c r="AA342" s="3">
        <f>SUM(W342:Z342)</f>
        <v>175</v>
      </c>
      <c r="AB342" s="3">
        <v>60</v>
      </c>
      <c r="AC342" s="3">
        <v>60</v>
      </c>
      <c r="AD342" s="3">
        <v>53</v>
      </c>
      <c r="AE342" s="3">
        <v>53</v>
      </c>
      <c r="AF342" s="3">
        <f>SUM(AB342:AE342)</f>
        <v>226</v>
      </c>
      <c r="AG342" s="3">
        <v>61</v>
      </c>
      <c r="AH342" s="3">
        <v>60</v>
      </c>
      <c r="AI342" s="3">
        <v>67</v>
      </c>
      <c r="AJ342" s="3">
        <v>36</v>
      </c>
      <c r="AK342" s="3">
        <f>SUM(AG342:AJ342)</f>
        <v>224</v>
      </c>
    </row>
    <row r="343" spans="1:37" ht="12.75" customHeight="1">
      <c r="A343" s="2" t="s">
        <v>383</v>
      </c>
      <c r="B343" s="2" t="s">
        <v>51</v>
      </c>
      <c r="C343" s="3">
        <v>520</v>
      </c>
      <c r="D343" s="3">
        <v>490</v>
      </c>
      <c r="E343" s="3">
        <v>528</v>
      </c>
      <c r="F343" s="3">
        <v>558</v>
      </c>
      <c r="G343" s="3">
        <f>SUM(C343:F343)</f>
        <v>2096</v>
      </c>
      <c r="H343" s="3">
        <v>529</v>
      </c>
      <c r="I343" s="3">
        <v>541</v>
      </c>
      <c r="J343" s="3">
        <v>508</v>
      </c>
      <c r="K343" s="3">
        <v>531</v>
      </c>
      <c r="L343" s="3">
        <f>SUM(H343:K343)</f>
        <v>2109</v>
      </c>
      <c r="M343" s="3">
        <v>544</v>
      </c>
      <c r="N343" s="3">
        <v>462</v>
      </c>
      <c r="O343" s="3">
        <v>500</v>
      </c>
      <c r="P343" s="3">
        <v>507</v>
      </c>
      <c r="Q343" s="3">
        <f>SUM(M343:P343)</f>
        <v>2013</v>
      </c>
      <c r="R343" s="3">
        <v>499</v>
      </c>
      <c r="S343" s="3">
        <v>433</v>
      </c>
      <c r="T343" s="3">
        <v>465</v>
      </c>
      <c r="U343" s="3">
        <v>416</v>
      </c>
      <c r="V343" s="3">
        <f>SUM(R343:U343)</f>
        <v>1813</v>
      </c>
      <c r="W343" s="3">
        <v>386</v>
      </c>
      <c r="X343" s="3">
        <v>396</v>
      </c>
      <c r="Y343" s="3">
        <v>363</v>
      </c>
      <c r="Z343" s="3">
        <v>362</v>
      </c>
      <c r="AA343" s="3">
        <f>SUM(W343:Z343)</f>
        <v>1507</v>
      </c>
      <c r="AB343" s="3">
        <v>332</v>
      </c>
      <c r="AC343" s="3">
        <v>386</v>
      </c>
      <c r="AD343" s="3">
        <v>363</v>
      </c>
      <c r="AE343" s="3">
        <v>352</v>
      </c>
      <c r="AF343" s="3">
        <f>SUM(AB343:AE343)</f>
        <v>1433</v>
      </c>
      <c r="AG343" s="3">
        <v>386</v>
      </c>
      <c r="AH343" s="3">
        <v>337</v>
      </c>
      <c r="AI343" s="3">
        <v>342</v>
      </c>
      <c r="AJ343" s="3">
        <v>352</v>
      </c>
      <c r="AK343" s="3">
        <f>SUM(AG343:AJ343)</f>
        <v>1417</v>
      </c>
    </row>
    <row r="344" spans="1:37" ht="12.75" customHeight="1">
      <c r="A344" s="2" t="s">
        <v>384</v>
      </c>
      <c r="B344" s="2" t="s">
        <v>53</v>
      </c>
      <c r="C344" s="3">
        <v>1045</v>
      </c>
      <c r="D344" s="3">
        <v>1173</v>
      </c>
      <c r="E344" s="3">
        <v>1141</v>
      </c>
      <c r="F344" s="3">
        <v>1059</v>
      </c>
      <c r="G344" s="3">
        <f>SUM(C344:F344)</f>
        <v>4418</v>
      </c>
      <c r="H344" s="3">
        <v>959</v>
      </c>
      <c r="I344" s="3">
        <v>1107</v>
      </c>
      <c r="J344" s="3">
        <v>1172</v>
      </c>
      <c r="K344" s="3">
        <v>1182</v>
      </c>
      <c r="L344" s="3">
        <f>SUM(H344:K344)</f>
        <v>4420</v>
      </c>
      <c r="M344" s="3">
        <v>1199</v>
      </c>
      <c r="N344" s="3">
        <v>1000</v>
      </c>
      <c r="O344" s="3">
        <v>1166</v>
      </c>
      <c r="P344" s="3">
        <v>1071</v>
      </c>
      <c r="Q344" s="3">
        <f>SUM(M344:P344)</f>
        <v>4436</v>
      </c>
      <c r="R344" s="3">
        <v>888</v>
      </c>
      <c r="S344" s="3">
        <v>894</v>
      </c>
      <c r="T344" s="3">
        <v>874</v>
      </c>
      <c r="U344" s="3">
        <v>898</v>
      </c>
      <c r="V344" s="3">
        <f>SUM(R344:U344)</f>
        <v>3554</v>
      </c>
      <c r="W344" s="3">
        <v>720</v>
      </c>
      <c r="X344" s="3">
        <v>742</v>
      </c>
      <c r="Y344" s="3">
        <v>741</v>
      </c>
      <c r="Z344" s="3">
        <v>655</v>
      </c>
      <c r="AA344" s="3">
        <f>SUM(W344:Z344)</f>
        <v>2858</v>
      </c>
      <c r="AB344" s="3">
        <v>657</v>
      </c>
      <c r="AC344" s="3">
        <v>676</v>
      </c>
      <c r="AD344" s="3">
        <v>846</v>
      </c>
      <c r="AE344" s="3">
        <v>777</v>
      </c>
      <c r="AF344" s="3">
        <f>SUM(AB344:AE344)</f>
        <v>2956</v>
      </c>
      <c r="AG344" s="3">
        <v>975</v>
      </c>
      <c r="AH344" s="3">
        <v>883</v>
      </c>
      <c r="AI344" s="3">
        <v>914</v>
      </c>
      <c r="AJ344" s="3">
        <v>765</v>
      </c>
      <c r="AK344" s="3">
        <f>SUM(AG344:AJ344)</f>
        <v>3537</v>
      </c>
    </row>
    <row r="345" spans="1:37" ht="12.75" customHeight="1">
      <c r="A345" s="2" t="s">
        <v>385</v>
      </c>
      <c r="B345" s="2" t="s">
        <v>55</v>
      </c>
      <c r="C345" s="3">
        <v>144</v>
      </c>
      <c r="D345" s="3">
        <v>101</v>
      </c>
      <c r="E345" s="3">
        <v>74</v>
      </c>
      <c r="F345" s="3">
        <v>62</v>
      </c>
      <c r="G345" s="3">
        <f>SUM(C345:F345)</f>
        <v>381</v>
      </c>
      <c r="H345" s="3">
        <v>61</v>
      </c>
      <c r="I345" s="3">
        <v>55</v>
      </c>
      <c r="J345" s="3">
        <v>43</v>
      </c>
      <c r="K345" s="3">
        <v>37</v>
      </c>
      <c r="L345" s="3">
        <f>SUM(H345:K345)</f>
        <v>196</v>
      </c>
      <c r="M345" s="3">
        <v>47</v>
      </c>
      <c r="N345" s="3">
        <v>43</v>
      </c>
      <c r="O345" s="3">
        <v>57</v>
      </c>
      <c r="P345" s="3">
        <v>47</v>
      </c>
      <c r="Q345" s="3">
        <f>SUM(M345:P345)</f>
        <v>194</v>
      </c>
      <c r="R345" s="3">
        <v>56</v>
      </c>
      <c r="S345" s="3">
        <v>45</v>
      </c>
      <c r="T345" s="3">
        <v>34</v>
      </c>
      <c r="U345" s="3">
        <v>41</v>
      </c>
      <c r="V345" s="3">
        <f>SUM(R345:U345)</f>
        <v>176</v>
      </c>
      <c r="W345" s="3">
        <v>42</v>
      </c>
      <c r="X345" s="3">
        <v>40</v>
      </c>
      <c r="Y345" s="3">
        <v>33</v>
      </c>
      <c r="Z345" s="3">
        <v>31</v>
      </c>
      <c r="AA345" s="3">
        <f>SUM(W345:Z345)</f>
        <v>146</v>
      </c>
      <c r="AB345" s="3">
        <v>41</v>
      </c>
      <c r="AC345" s="3">
        <v>38</v>
      </c>
      <c r="AD345" s="3">
        <v>32</v>
      </c>
      <c r="AE345" s="3">
        <v>48</v>
      </c>
      <c r="AF345" s="3">
        <f>SUM(AB345:AE345)</f>
        <v>159</v>
      </c>
      <c r="AG345" s="3">
        <v>50</v>
      </c>
      <c r="AH345" s="3">
        <v>40</v>
      </c>
      <c r="AI345" s="3">
        <v>27</v>
      </c>
      <c r="AJ345" s="3">
        <v>22</v>
      </c>
      <c r="AK345" s="3">
        <f>SUM(AG345:AJ345)</f>
        <v>139</v>
      </c>
    </row>
    <row r="346" spans="1:37" ht="12.75" customHeight="1">
      <c r="A346" s="2" t="s">
        <v>386</v>
      </c>
      <c r="B346" s="2"/>
      <c r="C346" s="3">
        <v>4758</v>
      </c>
      <c r="D346" s="3">
        <v>4907</v>
      </c>
      <c r="E346" s="3">
        <v>4838</v>
      </c>
      <c r="F346" s="3">
        <v>4452</v>
      </c>
      <c r="G346" s="3">
        <f>SUM(C346:F346)</f>
        <v>18955</v>
      </c>
      <c r="H346" s="3">
        <v>4260</v>
      </c>
      <c r="I346" s="3">
        <v>4846</v>
      </c>
      <c r="J346" s="3">
        <v>4816</v>
      </c>
      <c r="K346" s="3">
        <v>4791</v>
      </c>
      <c r="L346" s="3">
        <f>SUM(H346:K346)</f>
        <v>18713</v>
      </c>
      <c r="M346" s="3">
        <v>5083</v>
      </c>
      <c r="N346" s="3">
        <v>4511</v>
      </c>
      <c r="O346" s="3">
        <v>4940</v>
      </c>
      <c r="P346" s="3">
        <v>5013</v>
      </c>
      <c r="Q346" s="3">
        <f>SUM(M346:P346)</f>
        <v>19547</v>
      </c>
      <c r="R346" s="3">
        <v>4897</v>
      </c>
      <c r="S346" s="3">
        <v>4626</v>
      </c>
      <c r="T346" s="3">
        <v>4865</v>
      </c>
      <c r="U346" s="3">
        <v>4954</v>
      </c>
      <c r="V346" s="3">
        <f>SUM(R346:U346)</f>
        <v>19342</v>
      </c>
      <c r="W346" s="3">
        <v>4704</v>
      </c>
      <c r="X346" s="3">
        <v>4689</v>
      </c>
      <c r="Y346" s="3">
        <v>4707</v>
      </c>
      <c r="Z346" s="3">
        <v>4679</v>
      </c>
      <c r="AA346" s="3">
        <f>SUM(W346:Z346)</f>
        <v>18779</v>
      </c>
      <c r="AB346" s="3">
        <v>4494</v>
      </c>
      <c r="AC346" s="3">
        <v>4847</v>
      </c>
      <c r="AD346" s="3">
        <v>4808</v>
      </c>
      <c r="AE346" s="3">
        <v>4801</v>
      </c>
      <c r="AF346" s="3">
        <f>SUM(AB346:AE346)</f>
        <v>18950</v>
      </c>
      <c r="AG346" s="3">
        <v>5094</v>
      </c>
      <c r="AH346" s="3">
        <v>4744</v>
      </c>
      <c r="AI346" s="3">
        <v>4576</v>
      </c>
      <c r="AJ346" s="3">
        <v>4516</v>
      </c>
      <c r="AK346" s="3">
        <f>SUM(AG346:AJ346)</f>
        <v>18930</v>
      </c>
    </row>
    <row r="347" spans="1:37" ht="12.75" customHeight="1">
      <c r="A347" s="2" t="s">
        <v>387</v>
      </c>
      <c r="B347" s="2" t="s">
        <v>29</v>
      </c>
      <c r="C347" s="3">
        <v>2</v>
      </c>
      <c r="D347" s="3">
        <v>3</v>
      </c>
      <c r="E347" s="3">
        <v>0</v>
      </c>
      <c r="F347" s="3">
        <v>0</v>
      </c>
      <c r="G347" s="3">
        <f>SUM(C347:F347)</f>
        <v>5</v>
      </c>
      <c r="H347" s="3">
        <v>2</v>
      </c>
      <c r="I347" s="3">
        <v>1</v>
      </c>
      <c r="J347" s="3">
        <v>1</v>
      </c>
      <c r="K347" s="3">
        <v>0</v>
      </c>
      <c r="L347" s="3">
        <f>SUM(H347:K347)</f>
        <v>4</v>
      </c>
      <c r="M347" s="3">
        <v>0</v>
      </c>
      <c r="N347" s="3">
        <v>0</v>
      </c>
      <c r="O347" s="3">
        <v>0</v>
      </c>
      <c r="P347" s="3">
        <v>1</v>
      </c>
      <c r="Q347" s="3">
        <f>SUM(M347:P347)</f>
        <v>1</v>
      </c>
      <c r="R347" s="3">
        <v>1</v>
      </c>
      <c r="S347" s="3">
        <v>1</v>
      </c>
      <c r="T347" s="3">
        <v>1</v>
      </c>
      <c r="U347" s="3">
        <v>1</v>
      </c>
      <c r="V347" s="3">
        <f>SUM(R347:U347)</f>
        <v>4</v>
      </c>
      <c r="W347" s="3">
        <v>0</v>
      </c>
      <c r="X347" s="3">
        <v>0</v>
      </c>
      <c r="Y347" s="3">
        <v>2</v>
      </c>
      <c r="Z347" s="3">
        <v>0</v>
      </c>
      <c r="AA347" s="3">
        <f>SUM(W347:Z347)</f>
        <v>2</v>
      </c>
      <c r="AB347" s="3">
        <v>2</v>
      </c>
      <c r="AC347" s="3">
        <v>1</v>
      </c>
      <c r="AD347" s="3">
        <v>1</v>
      </c>
      <c r="AE347" s="3">
        <v>1</v>
      </c>
      <c r="AF347" s="3">
        <f>SUM(AB347:AE347)</f>
        <v>5</v>
      </c>
      <c r="AG347" s="3">
        <v>0</v>
      </c>
      <c r="AH347" s="3">
        <v>2</v>
      </c>
      <c r="AI347" s="3">
        <v>1</v>
      </c>
      <c r="AJ347" s="3">
        <v>0</v>
      </c>
      <c r="AK347" s="3">
        <f>SUM(AG347:AJ347)</f>
        <v>3</v>
      </c>
    </row>
    <row r="348" spans="1:37" ht="12.75" customHeight="1">
      <c r="A348" s="2" t="s">
        <v>388</v>
      </c>
      <c r="B348" s="2" t="s">
        <v>31</v>
      </c>
      <c r="C348" s="3">
        <v>16</v>
      </c>
      <c r="D348" s="3">
        <v>12</v>
      </c>
      <c r="E348" s="3">
        <v>7</v>
      </c>
      <c r="F348" s="3">
        <v>7</v>
      </c>
      <c r="G348" s="3">
        <f>SUM(C348:F348)</f>
        <v>42</v>
      </c>
      <c r="H348" s="3">
        <v>17</v>
      </c>
      <c r="I348" s="3">
        <v>17</v>
      </c>
      <c r="J348" s="3">
        <v>17</v>
      </c>
      <c r="K348" s="3">
        <v>21</v>
      </c>
      <c r="L348" s="3">
        <f>SUM(H348:K348)</f>
        <v>72</v>
      </c>
      <c r="M348" s="3">
        <v>16</v>
      </c>
      <c r="N348" s="3">
        <v>16</v>
      </c>
      <c r="O348" s="3">
        <v>26</v>
      </c>
      <c r="P348" s="3">
        <v>12</v>
      </c>
      <c r="Q348" s="3">
        <f>SUM(M348:P348)</f>
        <v>70</v>
      </c>
      <c r="R348" s="3">
        <v>11</v>
      </c>
      <c r="S348" s="3">
        <v>18</v>
      </c>
      <c r="T348" s="3">
        <v>16</v>
      </c>
      <c r="U348" s="3">
        <v>12</v>
      </c>
      <c r="V348" s="3">
        <f>SUM(R348:U348)</f>
        <v>57</v>
      </c>
      <c r="W348" s="3">
        <v>13</v>
      </c>
      <c r="X348" s="3">
        <v>19</v>
      </c>
      <c r="Y348" s="3">
        <v>28</v>
      </c>
      <c r="Z348" s="3">
        <v>17</v>
      </c>
      <c r="AA348" s="3">
        <f>SUM(W348:Z348)</f>
        <v>77</v>
      </c>
      <c r="AB348" s="3">
        <v>19</v>
      </c>
      <c r="AC348" s="3">
        <v>21</v>
      </c>
      <c r="AD348" s="3">
        <v>15</v>
      </c>
      <c r="AE348" s="3">
        <v>20</v>
      </c>
      <c r="AF348" s="3">
        <f>SUM(AB348:AE348)</f>
        <v>75</v>
      </c>
      <c r="AG348" s="3">
        <v>19</v>
      </c>
      <c r="AH348" s="3">
        <v>20</v>
      </c>
      <c r="AI348" s="3">
        <v>24</v>
      </c>
      <c r="AJ348" s="3">
        <v>23</v>
      </c>
      <c r="AK348" s="3">
        <f>SUM(AG348:AJ348)</f>
        <v>86</v>
      </c>
    </row>
    <row r="349" spans="1:37" ht="12.75" customHeight="1">
      <c r="A349" s="2" t="s">
        <v>389</v>
      </c>
      <c r="B349" s="2" t="s">
        <v>33</v>
      </c>
      <c r="C349" s="3">
        <v>137</v>
      </c>
      <c r="D349" s="3">
        <v>163</v>
      </c>
      <c r="E349" s="3">
        <v>170</v>
      </c>
      <c r="F349" s="3">
        <v>171</v>
      </c>
      <c r="G349" s="3">
        <f>SUM(C349:F349)</f>
        <v>641</v>
      </c>
      <c r="H349" s="3">
        <v>168</v>
      </c>
      <c r="I349" s="3">
        <v>175</v>
      </c>
      <c r="J349" s="3">
        <v>173</v>
      </c>
      <c r="K349" s="3">
        <v>168</v>
      </c>
      <c r="L349" s="3">
        <f>SUM(H349:K349)</f>
        <v>684</v>
      </c>
      <c r="M349" s="3">
        <v>218</v>
      </c>
      <c r="N349" s="3">
        <v>204</v>
      </c>
      <c r="O349" s="3">
        <v>200</v>
      </c>
      <c r="P349" s="3">
        <v>164</v>
      </c>
      <c r="Q349" s="3">
        <f>SUM(M349:P349)</f>
        <v>786</v>
      </c>
      <c r="R349" s="3">
        <v>204</v>
      </c>
      <c r="S349" s="3">
        <v>156</v>
      </c>
      <c r="T349" s="3">
        <v>163</v>
      </c>
      <c r="U349" s="3">
        <v>175</v>
      </c>
      <c r="V349" s="3">
        <f>SUM(R349:U349)</f>
        <v>698</v>
      </c>
      <c r="W349" s="3">
        <v>175</v>
      </c>
      <c r="X349" s="3">
        <v>161</v>
      </c>
      <c r="Y349" s="3">
        <v>174</v>
      </c>
      <c r="Z349" s="3">
        <v>203</v>
      </c>
      <c r="AA349" s="3">
        <f>SUM(W349:Z349)</f>
        <v>713</v>
      </c>
      <c r="AB349" s="3">
        <v>178</v>
      </c>
      <c r="AC349" s="3">
        <v>221</v>
      </c>
      <c r="AD349" s="3">
        <v>187</v>
      </c>
      <c r="AE349" s="3">
        <v>211</v>
      </c>
      <c r="AF349" s="3">
        <f>SUM(AB349:AE349)</f>
        <v>797</v>
      </c>
      <c r="AG349" s="3">
        <v>225</v>
      </c>
      <c r="AH349" s="3">
        <v>265</v>
      </c>
      <c r="AI349" s="3">
        <v>210</v>
      </c>
      <c r="AJ349" s="3">
        <v>231</v>
      </c>
      <c r="AK349" s="3">
        <f>SUM(AG349:AJ349)</f>
        <v>931</v>
      </c>
    </row>
    <row r="350" spans="1:37" ht="12.75" customHeight="1">
      <c r="A350" s="2" t="s">
        <v>390</v>
      </c>
      <c r="B350" s="2" t="s">
        <v>35</v>
      </c>
      <c r="C350" s="3">
        <v>127</v>
      </c>
      <c r="D350" s="3">
        <v>114</v>
      </c>
      <c r="E350" s="3">
        <v>109</v>
      </c>
      <c r="F350" s="3">
        <v>99</v>
      </c>
      <c r="G350" s="3">
        <f>SUM(C350:F350)</f>
        <v>449</v>
      </c>
      <c r="H350" s="3">
        <v>98</v>
      </c>
      <c r="I350" s="3">
        <v>76</v>
      </c>
      <c r="J350" s="3">
        <v>72</v>
      </c>
      <c r="K350" s="3">
        <v>79</v>
      </c>
      <c r="L350" s="3">
        <f>SUM(H350:K350)</f>
        <v>325</v>
      </c>
      <c r="M350" s="3">
        <v>75</v>
      </c>
      <c r="N350" s="3">
        <v>50</v>
      </c>
      <c r="O350" s="3">
        <v>58</v>
      </c>
      <c r="P350" s="3">
        <v>53</v>
      </c>
      <c r="Q350" s="3">
        <f>SUM(M350:P350)</f>
        <v>236</v>
      </c>
      <c r="R350" s="3">
        <v>75</v>
      </c>
      <c r="S350" s="3">
        <v>58</v>
      </c>
      <c r="T350" s="3">
        <v>54</v>
      </c>
      <c r="U350" s="3">
        <v>68</v>
      </c>
      <c r="V350" s="3">
        <f>SUM(R350:U350)</f>
        <v>255</v>
      </c>
      <c r="W350" s="3">
        <v>66</v>
      </c>
      <c r="X350" s="3">
        <v>37</v>
      </c>
      <c r="Y350" s="3">
        <v>56</v>
      </c>
      <c r="Z350" s="3">
        <v>37</v>
      </c>
      <c r="AA350" s="3">
        <f>SUM(W350:Z350)</f>
        <v>196</v>
      </c>
      <c r="AB350" s="3">
        <v>39</v>
      </c>
      <c r="AC350" s="3">
        <v>53</v>
      </c>
      <c r="AD350" s="3">
        <v>49</v>
      </c>
      <c r="AE350" s="3">
        <v>44</v>
      </c>
      <c r="AF350" s="3">
        <f>SUM(AB350:AE350)</f>
        <v>185</v>
      </c>
      <c r="AG350" s="3">
        <v>40</v>
      </c>
      <c r="AH350" s="3">
        <v>47</v>
      </c>
      <c r="AI350" s="3">
        <v>50</v>
      </c>
      <c r="AJ350" s="3">
        <v>46</v>
      </c>
      <c r="AK350" s="3">
        <f>SUM(AG350:AJ350)</f>
        <v>183</v>
      </c>
    </row>
    <row r="351" spans="1:37" ht="12.75" customHeight="1">
      <c r="A351" s="2" t="s">
        <v>391</v>
      </c>
      <c r="B351" s="2" t="s">
        <v>37</v>
      </c>
      <c r="C351" s="3">
        <v>1</v>
      </c>
      <c r="D351" s="3">
        <v>4</v>
      </c>
      <c r="E351" s="3">
        <v>2</v>
      </c>
      <c r="F351" s="3">
        <v>1</v>
      </c>
      <c r="G351" s="3">
        <f>SUM(C351:F351)</f>
        <v>8</v>
      </c>
      <c r="H351" s="3">
        <v>0</v>
      </c>
      <c r="I351" s="3">
        <v>3</v>
      </c>
      <c r="J351" s="3">
        <v>0</v>
      </c>
      <c r="K351" s="3">
        <v>2</v>
      </c>
      <c r="L351" s="3">
        <f>SUM(H351:K351)</f>
        <v>5</v>
      </c>
      <c r="M351" s="3">
        <v>2</v>
      </c>
      <c r="N351" s="3">
        <v>0</v>
      </c>
      <c r="O351" s="3">
        <v>1</v>
      </c>
      <c r="P351" s="3">
        <v>1</v>
      </c>
      <c r="Q351" s="3">
        <f>SUM(M351:P351)</f>
        <v>4</v>
      </c>
      <c r="R351" s="3">
        <v>1</v>
      </c>
      <c r="S351" s="3">
        <v>3</v>
      </c>
      <c r="T351" s="3">
        <v>3</v>
      </c>
      <c r="U351" s="3">
        <v>1</v>
      </c>
      <c r="V351" s="3">
        <f>SUM(R351:U351)</f>
        <v>8</v>
      </c>
      <c r="W351" s="3">
        <v>4</v>
      </c>
      <c r="X351" s="3">
        <v>2</v>
      </c>
      <c r="Y351" s="3">
        <v>2</v>
      </c>
      <c r="Z351" s="3">
        <v>2</v>
      </c>
      <c r="AA351" s="3">
        <f>SUM(W351:Z351)</f>
        <v>10</v>
      </c>
      <c r="AB351" s="3">
        <v>5</v>
      </c>
      <c r="AC351" s="3">
        <v>0</v>
      </c>
      <c r="AD351" s="3">
        <v>0</v>
      </c>
      <c r="AE351" s="3">
        <v>1</v>
      </c>
      <c r="AF351" s="3">
        <f>SUM(AB351:AE351)</f>
        <v>6</v>
      </c>
      <c r="AG351" s="3">
        <v>3</v>
      </c>
      <c r="AH351" s="3">
        <v>2</v>
      </c>
      <c r="AI351" s="3">
        <v>3</v>
      </c>
      <c r="AJ351" s="3">
        <v>1</v>
      </c>
      <c r="AK351" s="3">
        <f>SUM(AG351:AJ351)</f>
        <v>9</v>
      </c>
    </row>
    <row r="352" spans="1:37" ht="12.75" customHeight="1">
      <c r="A352" s="2" t="s">
        <v>392</v>
      </c>
      <c r="B352" s="2" t="s">
        <v>39</v>
      </c>
      <c r="C352" s="3">
        <v>55</v>
      </c>
      <c r="D352" s="3">
        <v>61</v>
      </c>
      <c r="E352" s="3">
        <v>86</v>
      </c>
      <c r="F352" s="3">
        <v>84</v>
      </c>
      <c r="G352" s="3">
        <f>SUM(C352:F352)</f>
        <v>286</v>
      </c>
      <c r="H352" s="3">
        <v>143</v>
      </c>
      <c r="I352" s="3">
        <v>122</v>
      </c>
      <c r="J352" s="3">
        <v>93</v>
      </c>
      <c r="K352" s="3">
        <v>134</v>
      </c>
      <c r="L352" s="3">
        <f>SUM(H352:K352)</f>
        <v>492</v>
      </c>
      <c r="M352" s="3">
        <v>107</v>
      </c>
      <c r="N352" s="3">
        <v>84</v>
      </c>
      <c r="O352" s="3">
        <v>127</v>
      </c>
      <c r="P352" s="3">
        <v>128</v>
      </c>
      <c r="Q352" s="3">
        <f>SUM(M352:P352)</f>
        <v>446</v>
      </c>
      <c r="R352" s="3">
        <v>136</v>
      </c>
      <c r="S352" s="3">
        <v>78</v>
      </c>
      <c r="T352" s="3">
        <v>96</v>
      </c>
      <c r="U352" s="3">
        <v>87</v>
      </c>
      <c r="V352" s="3">
        <f>SUM(R352:U352)</f>
        <v>397</v>
      </c>
      <c r="W352" s="3">
        <v>109</v>
      </c>
      <c r="X352" s="3">
        <v>85</v>
      </c>
      <c r="Y352" s="3">
        <v>73</v>
      </c>
      <c r="Z352" s="3">
        <v>102</v>
      </c>
      <c r="AA352" s="3">
        <f>SUM(W352:Z352)</f>
        <v>369</v>
      </c>
      <c r="AB352" s="3">
        <v>104</v>
      </c>
      <c r="AC352" s="3">
        <v>71</v>
      </c>
      <c r="AD352" s="3">
        <v>77</v>
      </c>
      <c r="AE352" s="3">
        <v>91</v>
      </c>
      <c r="AF352" s="3">
        <f>SUM(AB352:AE352)</f>
        <v>343</v>
      </c>
      <c r="AG352" s="3">
        <v>77</v>
      </c>
      <c r="AH352" s="3">
        <v>104</v>
      </c>
      <c r="AI352" s="3">
        <v>83</v>
      </c>
      <c r="AJ352" s="3">
        <v>63</v>
      </c>
      <c r="AK352" s="3">
        <f>SUM(AG352:AJ352)</f>
        <v>327</v>
      </c>
    </row>
    <row r="353" spans="1:37" ht="12.75" customHeight="1">
      <c r="A353" s="2" t="s">
        <v>393</v>
      </c>
      <c r="B353" s="2" t="s">
        <v>41</v>
      </c>
      <c r="C353" s="3">
        <v>260</v>
      </c>
      <c r="D353" s="3">
        <v>251</v>
      </c>
      <c r="E353" s="3">
        <v>221</v>
      </c>
      <c r="F353" s="3">
        <v>311</v>
      </c>
      <c r="G353" s="3">
        <f>SUM(C353:F353)</f>
        <v>1043</v>
      </c>
      <c r="H353" s="3">
        <v>240</v>
      </c>
      <c r="I353" s="3">
        <v>263</v>
      </c>
      <c r="J353" s="3">
        <v>230</v>
      </c>
      <c r="K353" s="3">
        <v>251</v>
      </c>
      <c r="L353" s="3">
        <f>SUM(H353:K353)</f>
        <v>984</v>
      </c>
      <c r="M353" s="3">
        <v>247</v>
      </c>
      <c r="N353" s="3">
        <v>261</v>
      </c>
      <c r="O353" s="3">
        <v>287</v>
      </c>
      <c r="P353" s="3">
        <v>276</v>
      </c>
      <c r="Q353" s="3">
        <f>SUM(M353:P353)</f>
        <v>1071</v>
      </c>
      <c r="R353" s="3">
        <v>328</v>
      </c>
      <c r="S353" s="3">
        <v>220</v>
      </c>
      <c r="T353" s="3">
        <v>221</v>
      </c>
      <c r="U353" s="3">
        <v>214</v>
      </c>
      <c r="V353" s="3">
        <f>SUM(R353:U353)</f>
        <v>983</v>
      </c>
      <c r="W353" s="3">
        <v>218</v>
      </c>
      <c r="X353" s="3">
        <v>223</v>
      </c>
      <c r="Y353" s="3">
        <v>290</v>
      </c>
      <c r="Z353" s="3">
        <v>259</v>
      </c>
      <c r="AA353" s="3">
        <f>SUM(W353:Z353)</f>
        <v>990</v>
      </c>
      <c r="AB353" s="3">
        <v>223</v>
      </c>
      <c r="AC353" s="3">
        <v>257</v>
      </c>
      <c r="AD353" s="3">
        <v>307</v>
      </c>
      <c r="AE353" s="3">
        <v>322</v>
      </c>
      <c r="AF353" s="3">
        <f>SUM(AB353:AE353)</f>
        <v>1109</v>
      </c>
      <c r="AG353" s="3">
        <v>236</v>
      </c>
      <c r="AH353" s="3">
        <v>190</v>
      </c>
      <c r="AI353" s="3">
        <v>220</v>
      </c>
      <c r="AJ353" s="3">
        <v>223</v>
      </c>
      <c r="AK353" s="3">
        <f>SUM(AG353:AJ353)</f>
        <v>869</v>
      </c>
    </row>
    <row r="354" spans="1:37" ht="12.75" customHeight="1">
      <c r="A354" s="2" t="s">
        <v>394</v>
      </c>
      <c r="B354" s="2" t="s">
        <v>43</v>
      </c>
      <c r="C354" s="3">
        <v>1524</v>
      </c>
      <c r="D354" s="3">
        <v>1636</v>
      </c>
      <c r="E354" s="3">
        <v>1686</v>
      </c>
      <c r="F354" s="3">
        <v>1589</v>
      </c>
      <c r="G354" s="3">
        <f>SUM(C354:F354)</f>
        <v>6435</v>
      </c>
      <c r="H354" s="3">
        <v>1798</v>
      </c>
      <c r="I354" s="3">
        <v>1983</v>
      </c>
      <c r="J354" s="3">
        <v>1746</v>
      </c>
      <c r="K354" s="3">
        <v>1853</v>
      </c>
      <c r="L354" s="3">
        <f>SUM(H354:K354)</f>
        <v>7380</v>
      </c>
      <c r="M354" s="3">
        <v>1806</v>
      </c>
      <c r="N354" s="3">
        <v>1599</v>
      </c>
      <c r="O354" s="3">
        <v>1982</v>
      </c>
      <c r="P354" s="3">
        <v>1892</v>
      </c>
      <c r="Q354" s="3">
        <f>SUM(M354:P354)</f>
        <v>7279</v>
      </c>
      <c r="R354" s="3">
        <v>1708</v>
      </c>
      <c r="S354" s="3">
        <v>1675</v>
      </c>
      <c r="T354" s="3">
        <v>1874</v>
      </c>
      <c r="U354" s="3">
        <v>1697</v>
      </c>
      <c r="V354" s="3">
        <f>SUM(R354:U354)</f>
        <v>6954</v>
      </c>
      <c r="W354" s="3">
        <v>1666</v>
      </c>
      <c r="X354" s="3">
        <v>1806</v>
      </c>
      <c r="Y354" s="3">
        <v>2045</v>
      </c>
      <c r="Z354" s="3">
        <v>2135</v>
      </c>
      <c r="AA354" s="3">
        <f>SUM(W354:Z354)</f>
        <v>7652</v>
      </c>
      <c r="AB354" s="3">
        <v>1849</v>
      </c>
      <c r="AC354" s="3">
        <v>1944</v>
      </c>
      <c r="AD354" s="3">
        <v>1901</v>
      </c>
      <c r="AE354" s="3">
        <v>1960</v>
      </c>
      <c r="AF354" s="3">
        <f>SUM(AB354:AE354)</f>
        <v>7654</v>
      </c>
      <c r="AG354" s="3">
        <v>1932</v>
      </c>
      <c r="AH354" s="3">
        <v>2244</v>
      </c>
      <c r="AI354" s="3">
        <v>2199</v>
      </c>
      <c r="AJ354" s="3">
        <v>2177</v>
      </c>
      <c r="AK354" s="3">
        <f>SUM(AG354:AJ354)</f>
        <v>8552</v>
      </c>
    </row>
    <row r="355" spans="1:37" ht="12.75" customHeight="1">
      <c r="A355" s="2" t="s">
        <v>395</v>
      </c>
      <c r="B355" s="2" t="s">
        <v>45</v>
      </c>
      <c r="C355" s="3">
        <v>66</v>
      </c>
      <c r="D355" s="3">
        <v>92</v>
      </c>
      <c r="E355" s="3">
        <v>80</v>
      </c>
      <c r="F355" s="3">
        <v>115</v>
      </c>
      <c r="G355" s="3">
        <f>SUM(C355:F355)</f>
        <v>353</v>
      </c>
      <c r="H355" s="3">
        <v>72</v>
      </c>
      <c r="I355" s="3">
        <v>95</v>
      </c>
      <c r="J355" s="3">
        <v>97</v>
      </c>
      <c r="K355" s="3">
        <v>85</v>
      </c>
      <c r="L355" s="3">
        <f>SUM(H355:K355)</f>
        <v>349</v>
      </c>
      <c r="M355" s="3">
        <v>111</v>
      </c>
      <c r="N355" s="3">
        <v>85</v>
      </c>
      <c r="O355" s="3">
        <v>99</v>
      </c>
      <c r="P355" s="3">
        <v>92</v>
      </c>
      <c r="Q355" s="3">
        <f>SUM(M355:P355)</f>
        <v>387</v>
      </c>
      <c r="R355" s="3">
        <v>106</v>
      </c>
      <c r="S355" s="3">
        <v>112</v>
      </c>
      <c r="T355" s="3">
        <v>94</v>
      </c>
      <c r="U355" s="3">
        <v>113</v>
      </c>
      <c r="V355" s="3">
        <f>SUM(R355:U355)</f>
        <v>425</v>
      </c>
      <c r="W355" s="3">
        <v>97</v>
      </c>
      <c r="X355" s="3">
        <v>110</v>
      </c>
      <c r="Y355" s="3">
        <v>78</v>
      </c>
      <c r="Z355" s="3">
        <v>96</v>
      </c>
      <c r="AA355" s="3">
        <f>SUM(W355:Z355)</f>
        <v>381</v>
      </c>
      <c r="AB355" s="3">
        <v>121</v>
      </c>
      <c r="AC355" s="3">
        <v>69</v>
      </c>
      <c r="AD355" s="3">
        <v>91</v>
      </c>
      <c r="AE355" s="3">
        <v>87</v>
      </c>
      <c r="AF355" s="3">
        <f>SUM(AB355:AE355)</f>
        <v>368</v>
      </c>
      <c r="AG355" s="3">
        <v>97</v>
      </c>
      <c r="AH355" s="3">
        <v>141</v>
      </c>
      <c r="AI355" s="3">
        <v>104</v>
      </c>
      <c r="AJ355" s="3">
        <v>116</v>
      </c>
      <c r="AK355" s="3">
        <f>SUM(AG355:AJ355)</f>
        <v>458</v>
      </c>
    </row>
    <row r="356" spans="1:37" ht="12.75" customHeight="1">
      <c r="A356" s="2" t="s">
        <v>396</v>
      </c>
      <c r="B356" s="2" t="s">
        <v>47</v>
      </c>
      <c r="C356" s="3">
        <v>249</v>
      </c>
      <c r="D356" s="3">
        <v>345</v>
      </c>
      <c r="E356" s="3">
        <v>349</v>
      </c>
      <c r="F356" s="3">
        <v>297</v>
      </c>
      <c r="G356" s="3">
        <f>SUM(C356:F356)</f>
        <v>1240</v>
      </c>
      <c r="H356" s="3">
        <v>284</v>
      </c>
      <c r="I356" s="3">
        <v>304</v>
      </c>
      <c r="J356" s="3">
        <v>293</v>
      </c>
      <c r="K356" s="3">
        <v>237</v>
      </c>
      <c r="L356" s="3">
        <f>SUM(H356:K356)</f>
        <v>1118</v>
      </c>
      <c r="M356" s="3">
        <v>242</v>
      </c>
      <c r="N356" s="3">
        <v>251</v>
      </c>
      <c r="O356" s="3">
        <v>231</v>
      </c>
      <c r="P356" s="3">
        <v>195</v>
      </c>
      <c r="Q356" s="3">
        <f>SUM(M356:P356)</f>
        <v>919</v>
      </c>
      <c r="R356" s="3">
        <v>303</v>
      </c>
      <c r="S356" s="3">
        <v>255</v>
      </c>
      <c r="T356" s="3">
        <v>229</v>
      </c>
      <c r="U356" s="3">
        <v>317</v>
      </c>
      <c r="V356" s="3">
        <f>SUM(R356:U356)</f>
        <v>1104</v>
      </c>
      <c r="W356" s="3">
        <v>208</v>
      </c>
      <c r="X356" s="3">
        <v>262</v>
      </c>
      <c r="Y356" s="3">
        <v>271</v>
      </c>
      <c r="Z356" s="3">
        <v>248</v>
      </c>
      <c r="AA356" s="3">
        <f>SUM(W356:Z356)</f>
        <v>989</v>
      </c>
      <c r="AB356" s="3">
        <v>586</v>
      </c>
      <c r="AC356" s="3">
        <v>475</v>
      </c>
      <c r="AD356" s="3">
        <v>432</v>
      </c>
      <c r="AE356" s="3">
        <v>407</v>
      </c>
      <c r="AF356" s="3">
        <f>SUM(AB356:AE356)</f>
        <v>1900</v>
      </c>
      <c r="AG356" s="3">
        <v>427</v>
      </c>
      <c r="AH356" s="3">
        <v>440</v>
      </c>
      <c r="AI356" s="3">
        <v>456</v>
      </c>
      <c r="AJ356" s="3">
        <v>375</v>
      </c>
      <c r="AK356" s="3">
        <f>SUM(AG356:AJ356)</f>
        <v>1698</v>
      </c>
    </row>
    <row r="357" spans="1:37" ht="12.75" customHeight="1">
      <c r="A357" s="2" t="s">
        <v>397</v>
      </c>
      <c r="B357" s="2" t="s">
        <v>49</v>
      </c>
      <c r="C357" s="3">
        <v>84</v>
      </c>
      <c r="D357" s="3">
        <v>76</v>
      </c>
      <c r="E357" s="3">
        <v>88</v>
      </c>
      <c r="F357" s="3">
        <v>74</v>
      </c>
      <c r="G357" s="3">
        <f>SUM(C357:F357)</f>
        <v>322</v>
      </c>
      <c r="H357" s="3">
        <v>79</v>
      </c>
      <c r="I357" s="3">
        <v>109</v>
      </c>
      <c r="J357" s="3">
        <v>95</v>
      </c>
      <c r="K357" s="3">
        <v>102</v>
      </c>
      <c r="L357" s="3">
        <f>SUM(H357:K357)</f>
        <v>385</v>
      </c>
      <c r="M357" s="3">
        <v>92</v>
      </c>
      <c r="N357" s="3">
        <v>84</v>
      </c>
      <c r="O357" s="3">
        <v>86</v>
      </c>
      <c r="P357" s="3">
        <v>76</v>
      </c>
      <c r="Q357" s="3">
        <f>SUM(M357:P357)</f>
        <v>338</v>
      </c>
      <c r="R357" s="3">
        <v>69</v>
      </c>
      <c r="S357" s="3">
        <v>75</v>
      </c>
      <c r="T357" s="3">
        <v>71</v>
      </c>
      <c r="U357" s="3">
        <v>65</v>
      </c>
      <c r="V357" s="3">
        <f>SUM(R357:U357)</f>
        <v>280</v>
      </c>
      <c r="W357" s="3">
        <v>52</v>
      </c>
      <c r="X357" s="3">
        <v>76</v>
      </c>
      <c r="Y357" s="3">
        <v>60</v>
      </c>
      <c r="Z357" s="3">
        <v>70</v>
      </c>
      <c r="AA357" s="3">
        <f>SUM(W357:Z357)</f>
        <v>258</v>
      </c>
      <c r="AB357" s="3">
        <v>58</v>
      </c>
      <c r="AC357" s="3">
        <v>61</v>
      </c>
      <c r="AD357" s="3">
        <v>58</v>
      </c>
      <c r="AE357" s="3">
        <v>38</v>
      </c>
      <c r="AF357" s="3">
        <f>SUM(AB357:AE357)</f>
        <v>215</v>
      </c>
      <c r="AG357" s="3">
        <v>55</v>
      </c>
      <c r="AH357" s="3">
        <v>64</v>
      </c>
      <c r="AI357" s="3">
        <v>55</v>
      </c>
      <c r="AJ357" s="3">
        <v>50</v>
      </c>
      <c r="AK357" s="3">
        <f>SUM(AG357:AJ357)</f>
        <v>224</v>
      </c>
    </row>
    <row r="358" spans="1:37" ht="12.75" customHeight="1">
      <c r="A358" s="2" t="s">
        <v>398</v>
      </c>
      <c r="B358" s="2" t="s">
        <v>51</v>
      </c>
      <c r="C358" s="3">
        <v>494</v>
      </c>
      <c r="D358" s="3">
        <v>587</v>
      </c>
      <c r="E358" s="3">
        <v>572</v>
      </c>
      <c r="F358" s="3">
        <v>500</v>
      </c>
      <c r="G358" s="3">
        <f>SUM(C358:F358)</f>
        <v>2153</v>
      </c>
      <c r="H358" s="3">
        <v>456</v>
      </c>
      <c r="I358" s="3">
        <v>501</v>
      </c>
      <c r="J358" s="3">
        <v>421</v>
      </c>
      <c r="K358" s="3">
        <v>483</v>
      </c>
      <c r="L358" s="3">
        <f>SUM(H358:K358)</f>
        <v>1861</v>
      </c>
      <c r="M358" s="3">
        <v>486</v>
      </c>
      <c r="N358" s="3">
        <v>464</v>
      </c>
      <c r="O358" s="3">
        <v>501</v>
      </c>
      <c r="P358" s="3">
        <v>481</v>
      </c>
      <c r="Q358" s="3">
        <f>SUM(M358:P358)</f>
        <v>1932</v>
      </c>
      <c r="R358" s="3">
        <v>471</v>
      </c>
      <c r="S358" s="3">
        <v>365</v>
      </c>
      <c r="T358" s="3">
        <v>403</v>
      </c>
      <c r="U358" s="3">
        <v>414</v>
      </c>
      <c r="V358" s="3">
        <f>SUM(R358:U358)</f>
        <v>1653</v>
      </c>
      <c r="W358" s="3">
        <v>408</v>
      </c>
      <c r="X358" s="3">
        <v>341</v>
      </c>
      <c r="Y358" s="3">
        <v>345</v>
      </c>
      <c r="Z358" s="3">
        <v>418</v>
      </c>
      <c r="AA358" s="3">
        <f>SUM(W358:Z358)</f>
        <v>1512</v>
      </c>
      <c r="AB358" s="3">
        <v>483</v>
      </c>
      <c r="AC358" s="3">
        <v>369</v>
      </c>
      <c r="AD358" s="3">
        <v>323</v>
      </c>
      <c r="AE358" s="3">
        <v>346</v>
      </c>
      <c r="AF358" s="3">
        <f>SUM(AB358:AE358)</f>
        <v>1521</v>
      </c>
      <c r="AG358" s="3">
        <v>391</v>
      </c>
      <c r="AH358" s="3">
        <v>398</v>
      </c>
      <c r="AI358" s="3">
        <v>317</v>
      </c>
      <c r="AJ358" s="3">
        <v>366</v>
      </c>
      <c r="AK358" s="3">
        <f>SUM(AG358:AJ358)</f>
        <v>1472</v>
      </c>
    </row>
    <row r="359" spans="1:37" ht="12.75" customHeight="1">
      <c r="A359" s="2" t="s">
        <v>399</v>
      </c>
      <c r="B359" s="2" t="s">
        <v>53</v>
      </c>
      <c r="C359" s="3">
        <v>812</v>
      </c>
      <c r="D359" s="3">
        <v>753</v>
      </c>
      <c r="E359" s="3">
        <v>697</v>
      </c>
      <c r="F359" s="3">
        <v>735</v>
      </c>
      <c r="G359" s="3">
        <f>SUM(C359:F359)</f>
        <v>2997</v>
      </c>
      <c r="H359" s="3">
        <v>666</v>
      </c>
      <c r="I359" s="3">
        <v>799</v>
      </c>
      <c r="J359" s="3">
        <v>716</v>
      </c>
      <c r="K359" s="3">
        <v>701</v>
      </c>
      <c r="L359" s="3">
        <f>SUM(H359:K359)</f>
        <v>2882</v>
      </c>
      <c r="M359" s="3">
        <v>841</v>
      </c>
      <c r="N359" s="3">
        <v>721</v>
      </c>
      <c r="O359" s="3">
        <v>640</v>
      </c>
      <c r="P359" s="3">
        <v>679</v>
      </c>
      <c r="Q359" s="3">
        <f>SUM(M359:P359)</f>
        <v>2881</v>
      </c>
      <c r="R359" s="3">
        <v>608</v>
      </c>
      <c r="S359" s="3">
        <v>664</v>
      </c>
      <c r="T359" s="3">
        <v>658</v>
      </c>
      <c r="U359" s="3">
        <v>542</v>
      </c>
      <c r="V359" s="3">
        <f>SUM(R359:U359)</f>
        <v>2472</v>
      </c>
      <c r="W359" s="3">
        <v>497</v>
      </c>
      <c r="X359" s="3">
        <v>545</v>
      </c>
      <c r="Y359" s="3">
        <v>547</v>
      </c>
      <c r="Z359" s="3">
        <v>462</v>
      </c>
      <c r="AA359" s="3">
        <f>SUM(W359:Z359)</f>
        <v>2051</v>
      </c>
      <c r="AB359" s="3">
        <v>456</v>
      </c>
      <c r="AC359" s="3">
        <v>367</v>
      </c>
      <c r="AD359" s="3">
        <v>483</v>
      </c>
      <c r="AE359" s="3">
        <v>496</v>
      </c>
      <c r="AF359" s="3">
        <f>SUM(AB359:AE359)</f>
        <v>1802</v>
      </c>
      <c r="AG359" s="3">
        <v>747</v>
      </c>
      <c r="AH359" s="3">
        <v>1071</v>
      </c>
      <c r="AI359" s="3">
        <v>942</v>
      </c>
      <c r="AJ359" s="3">
        <v>1280</v>
      </c>
      <c r="AK359" s="3">
        <f>SUM(AG359:AJ359)</f>
        <v>4040</v>
      </c>
    </row>
    <row r="360" spans="1:37" ht="12.75" customHeight="1">
      <c r="A360" s="2" t="s">
        <v>400</v>
      </c>
      <c r="B360" s="2" t="s">
        <v>55</v>
      </c>
      <c r="C360" s="3">
        <v>1183</v>
      </c>
      <c r="D360" s="3">
        <v>1139</v>
      </c>
      <c r="E360" s="3">
        <v>1035</v>
      </c>
      <c r="F360" s="3">
        <v>868</v>
      </c>
      <c r="G360" s="3">
        <f>SUM(C360:F360)</f>
        <v>4225</v>
      </c>
      <c r="H360" s="3">
        <v>1152</v>
      </c>
      <c r="I360" s="3">
        <v>1075</v>
      </c>
      <c r="J360" s="3">
        <v>961</v>
      </c>
      <c r="K360" s="3">
        <v>1002</v>
      </c>
      <c r="L360" s="3">
        <f>SUM(H360:K360)</f>
        <v>4190</v>
      </c>
      <c r="M360" s="3">
        <v>1019</v>
      </c>
      <c r="N360" s="3">
        <v>881</v>
      </c>
      <c r="O360" s="3">
        <v>935</v>
      </c>
      <c r="P360" s="3">
        <v>887</v>
      </c>
      <c r="Q360" s="3">
        <f>SUM(M360:P360)</f>
        <v>3722</v>
      </c>
      <c r="R360" s="3">
        <v>1149</v>
      </c>
      <c r="S360" s="3">
        <v>947</v>
      </c>
      <c r="T360" s="3">
        <v>797</v>
      </c>
      <c r="U360" s="3">
        <v>760</v>
      </c>
      <c r="V360" s="3">
        <f>SUM(R360:U360)</f>
        <v>3653</v>
      </c>
      <c r="W360" s="3">
        <v>767</v>
      </c>
      <c r="X360" s="3">
        <v>815</v>
      </c>
      <c r="Y360" s="3">
        <v>784</v>
      </c>
      <c r="Z360" s="3">
        <v>775</v>
      </c>
      <c r="AA360" s="3">
        <f>SUM(W360:Z360)</f>
        <v>3141</v>
      </c>
      <c r="AB360" s="3">
        <v>825</v>
      </c>
      <c r="AC360" s="3">
        <v>833</v>
      </c>
      <c r="AD360" s="3">
        <v>778</v>
      </c>
      <c r="AE360" s="3">
        <v>794</v>
      </c>
      <c r="AF360" s="3">
        <f>SUM(AB360:AE360)</f>
        <v>3230</v>
      </c>
      <c r="AG360" s="3">
        <v>908</v>
      </c>
      <c r="AH360" s="3">
        <v>970</v>
      </c>
      <c r="AI360" s="3">
        <v>869</v>
      </c>
      <c r="AJ360" s="3">
        <v>840</v>
      </c>
      <c r="AK360" s="3">
        <f>SUM(AG360:AJ360)</f>
        <v>3587</v>
      </c>
    </row>
    <row r="361" spans="1:37" ht="12.75" customHeight="1">
      <c r="A361" s="2" t="s">
        <v>401</v>
      </c>
      <c r="B361" s="2"/>
      <c r="C361" s="3">
        <v>5010</v>
      </c>
      <c r="D361" s="3">
        <v>5236</v>
      </c>
      <c r="E361" s="3">
        <v>5102</v>
      </c>
      <c r="F361" s="3">
        <v>4851</v>
      </c>
      <c r="G361" s="3">
        <f>SUM(C361:F361)</f>
        <v>20199</v>
      </c>
      <c r="H361" s="3">
        <v>5175</v>
      </c>
      <c r="I361" s="3">
        <v>5523</v>
      </c>
      <c r="J361" s="3">
        <v>4915</v>
      </c>
      <c r="K361" s="3">
        <v>5118</v>
      </c>
      <c r="L361" s="3">
        <f>SUM(H361:K361)</f>
        <v>20731</v>
      </c>
      <c r="M361" s="3">
        <v>5262</v>
      </c>
      <c r="N361" s="3">
        <v>4700</v>
      </c>
      <c r="O361" s="3">
        <v>5173</v>
      </c>
      <c r="P361" s="3">
        <v>4937</v>
      </c>
      <c r="Q361" s="3">
        <f>SUM(M361:P361)</f>
        <v>20072</v>
      </c>
      <c r="R361" s="3">
        <v>5170</v>
      </c>
      <c r="S361" s="3">
        <v>4627</v>
      </c>
      <c r="T361" s="3">
        <v>4680</v>
      </c>
      <c r="U361" s="3">
        <v>4466</v>
      </c>
      <c r="V361" s="3">
        <f>SUM(R361:U361)</f>
        <v>18943</v>
      </c>
      <c r="W361" s="3">
        <v>4280</v>
      </c>
      <c r="X361" s="3">
        <v>4482</v>
      </c>
      <c r="Y361" s="3">
        <v>4755</v>
      </c>
      <c r="Z361" s="3">
        <v>4824</v>
      </c>
      <c r="AA361" s="3">
        <f>SUM(W361:Z361)</f>
        <v>18341</v>
      </c>
      <c r="AB361" s="3">
        <v>4948</v>
      </c>
      <c r="AC361" s="3">
        <v>4742</v>
      </c>
      <c r="AD361" s="3">
        <v>4702</v>
      </c>
      <c r="AE361" s="3">
        <v>4818</v>
      </c>
      <c r="AF361" s="3">
        <f>SUM(AB361:AE361)</f>
        <v>19210</v>
      </c>
      <c r="AG361" s="3">
        <v>5157</v>
      </c>
      <c r="AH361" s="3">
        <v>5958</v>
      </c>
      <c r="AI361" s="3">
        <v>5533</v>
      </c>
      <c r="AJ361" s="3">
        <v>5791</v>
      </c>
      <c r="AK361" s="3">
        <f>SUM(AG361:AJ361)</f>
        <v>22439</v>
      </c>
    </row>
    <row r="362" spans="1:37" ht="12.75" customHeight="1">
      <c r="A362" s="2" t="s">
        <v>402</v>
      </c>
      <c r="B362" s="2" t="s">
        <v>29</v>
      </c>
      <c r="C362" s="3">
        <v>1</v>
      </c>
      <c r="D362" s="3">
        <v>3</v>
      </c>
      <c r="E362" s="3">
        <v>0</v>
      </c>
      <c r="F362" s="3">
        <v>1</v>
      </c>
      <c r="G362" s="3">
        <f>SUM(C362:F362)</f>
        <v>5</v>
      </c>
      <c r="H362" s="3">
        <v>5</v>
      </c>
      <c r="I362" s="3">
        <v>1</v>
      </c>
      <c r="J362" s="3">
        <v>2</v>
      </c>
      <c r="K362" s="3">
        <v>2</v>
      </c>
      <c r="L362" s="3">
        <f>SUM(H362:K362)</f>
        <v>10</v>
      </c>
      <c r="M362" s="3">
        <v>1</v>
      </c>
      <c r="N362" s="3">
        <v>2</v>
      </c>
      <c r="O362" s="3">
        <v>3</v>
      </c>
      <c r="P362" s="3">
        <v>0</v>
      </c>
      <c r="Q362" s="3">
        <f>SUM(M362:P362)</f>
        <v>6</v>
      </c>
      <c r="R362" s="3">
        <v>0</v>
      </c>
      <c r="S362" s="3">
        <v>0</v>
      </c>
      <c r="T362" s="3">
        <v>2</v>
      </c>
      <c r="U362" s="3">
        <v>3</v>
      </c>
      <c r="V362" s="3">
        <f>SUM(R362:U362)</f>
        <v>5</v>
      </c>
      <c r="W362" s="3">
        <v>0</v>
      </c>
      <c r="X362" s="3">
        <v>3</v>
      </c>
      <c r="Y362" s="3">
        <v>0</v>
      </c>
      <c r="Z362" s="3">
        <v>2</v>
      </c>
      <c r="AA362" s="3">
        <f>SUM(W362:Z362)</f>
        <v>5</v>
      </c>
      <c r="AB362" s="3">
        <v>3</v>
      </c>
      <c r="AC362" s="3">
        <v>2</v>
      </c>
      <c r="AD362" s="3">
        <v>1</v>
      </c>
      <c r="AE362" s="3">
        <v>1</v>
      </c>
      <c r="AF362" s="3">
        <f>SUM(AB362:AE362)</f>
        <v>7</v>
      </c>
      <c r="AG362" s="3">
        <v>1</v>
      </c>
      <c r="AH362" s="3">
        <v>2</v>
      </c>
      <c r="AI362" s="3">
        <v>0</v>
      </c>
      <c r="AJ362" s="3">
        <v>0</v>
      </c>
      <c r="AK362" s="3">
        <f>SUM(AG362:AJ362)</f>
        <v>3</v>
      </c>
    </row>
    <row r="363" spans="1:37" ht="12.75" customHeight="1">
      <c r="A363" s="2" t="s">
        <v>403</v>
      </c>
      <c r="B363" s="2" t="s">
        <v>31</v>
      </c>
      <c r="C363" s="3">
        <v>43</v>
      </c>
      <c r="D363" s="3">
        <v>37</v>
      </c>
      <c r="E363" s="3">
        <v>24</v>
      </c>
      <c r="F363" s="3">
        <v>27</v>
      </c>
      <c r="G363" s="3">
        <f>SUM(C363:F363)</f>
        <v>131</v>
      </c>
      <c r="H363" s="3">
        <v>39</v>
      </c>
      <c r="I363" s="3">
        <v>39</v>
      </c>
      <c r="J363" s="3">
        <v>33</v>
      </c>
      <c r="K363" s="3">
        <v>34</v>
      </c>
      <c r="L363" s="3">
        <f>SUM(H363:K363)</f>
        <v>145</v>
      </c>
      <c r="M363" s="3">
        <v>41</v>
      </c>
      <c r="N363" s="3">
        <v>42</v>
      </c>
      <c r="O363" s="3">
        <v>28</v>
      </c>
      <c r="P363" s="3">
        <v>42</v>
      </c>
      <c r="Q363" s="3">
        <f>SUM(M363:P363)</f>
        <v>153</v>
      </c>
      <c r="R363" s="3">
        <v>41</v>
      </c>
      <c r="S363" s="3">
        <v>35</v>
      </c>
      <c r="T363" s="3">
        <v>26</v>
      </c>
      <c r="U363" s="3">
        <v>30</v>
      </c>
      <c r="V363" s="3">
        <f>SUM(R363:U363)</f>
        <v>132</v>
      </c>
      <c r="W363" s="3">
        <v>49</v>
      </c>
      <c r="X363" s="3">
        <v>40</v>
      </c>
      <c r="Y363" s="3">
        <v>40</v>
      </c>
      <c r="Z363" s="3">
        <v>31</v>
      </c>
      <c r="AA363" s="3">
        <f>SUM(W363:Z363)</f>
        <v>160</v>
      </c>
      <c r="AB363" s="3">
        <v>91</v>
      </c>
      <c r="AC363" s="3">
        <v>46</v>
      </c>
      <c r="AD363" s="3">
        <v>40</v>
      </c>
      <c r="AE363" s="3">
        <v>35</v>
      </c>
      <c r="AF363" s="3">
        <f>SUM(AB363:AE363)</f>
        <v>212</v>
      </c>
      <c r="AG363" s="3">
        <v>69</v>
      </c>
      <c r="AH363" s="3">
        <v>68</v>
      </c>
      <c r="AI363" s="3">
        <v>40</v>
      </c>
      <c r="AJ363" s="3">
        <v>54</v>
      </c>
      <c r="AK363" s="3">
        <f>SUM(AG363:AJ363)</f>
        <v>231</v>
      </c>
    </row>
    <row r="364" spans="1:37" ht="12.75" customHeight="1">
      <c r="A364" s="2" t="s">
        <v>404</v>
      </c>
      <c r="B364" s="2" t="s">
        <v>33</v>
      </c>
      <c r="C364" s="3">
        <v>261</v>
      </c>
      <c r="D364" s="3">
        <v>293</v>
      </c>
      <c r="E364" s="3">
        <v>309</v>
      </c>
      <c r="F364" s="3">
        <v>268</v>
      </c>
      <c r="G364" s="3">
        <f>SUM(C364:F364)</f>
        <v>1131</v>
      </c>
      <c r="H364" s="3">
        <v>267</v>
      </c>
      <c r="I364" s="3">
        <v>277</v>
      </c>
      <c r="J364" s="3">
        <v>245</v>
      </c>
      <c r="K364" s="3">
        <v>254</v>
      </c>
      <c r="L364" s="3">
        <f>SUM(H364:K364)</f>
        <v>1043</v>
      </c>
      <c r="M364" s="3">
        <v>273</v>
      </c>
      <c r="N364" s="3">
        <v>254</v>
      </c>
      <c r="O364" s="3">
        <v>222</v>
      </c>
      <c r="P364" s="3">
        <v>216</v>
      </c>
      <c r="Q364" s="3">
        <f>SUM(M364:P364)</f>
        <v>965</v>
      </c>
      <c r="R364" s="3">
        <v>259</v>
      </c>
      <c r="S364" s="3">
        <v>177</v>
      </c>
      <c r="T364" s="3">
        <v>208</v>
      </c>
      <c r="U364" s="3">
        <v>201</v>
      </c>
      <c r="V364" s="3">
        <f>SUM(R364:U364)</f>
        <v>845</v>
      </c>
      <c r="W364" s="3">
        <v>200</v>
      </c>
      <c r="X364" s="3">
        <v>214</v>
      </c>
      <c r="Y364" s="3">
        <v>207</v>
      </c>
      <c r="Z364" s="3">
        <v>195</v>
      </c>
      <c r="AA364" s="3">
        <f>SUM(W364:Z364)</f>
        <v>816</v>
      </c>
      <c r="AB364" s="3">
        <v>173</v>
      </c>
      <c r="AC364" s="3">
        <v>214</v>
      </c>
      <c r="AD364" s="3">
        <v>202</v>
      </c>
      <c r="AE364" s="3">
        <v>220</v>
      </c>
      <c r="AF364" s="3">
        <f>SUM(AB364:AE364)</f>
        <v>809</v>
      </c>
      <c r="AG364" s="3">
        <v>236</v>
      </c>
      <c r="AH364" s="3">
        <v>267</v>
      </c>
      <c r="AI364" s="3">
        <v>247</v>
      </c>
      <c r="AJ364" s="3">
        <v>276</v>
      </c>
      <c r="AK364" s="3">
        <f>SUM(AG364:AJ364)</f>
        <v>1026</v>
      </c>
    </row>
    <row r="365" spans="1:37" ht="12.75" customHeight="1">
      <c r="A365" s="2" t="s">
        <v>405</v>
      </c>
      <c r="B365" s="2" t="s">
        <v>35</v>
      </c>
      <c r="C365" s="3">
        <v>291</v>
      </c>
      <c r="D365" s="3">
        <v>359</v>
      </c>
      <c r="E365" s="3">
        <v>295</v>
      </c>
      <c r="F365" s="3">
        <v>255</v>
      </c>
      <c r="G365" s="3">
        <f>SUM(C365:F365)</f>
        <v>1200</v>
      </c>
      <c r="H365" s="3">
        <v>213</v>
      </c>
      <c r="I365" s="3">
        <v>228</v>
      </c>
      <c r="J365" s="3">
        <v>201</v>
      </c>
      <c r="K365" s="3">
        <v>185</v>
      </c>
      <c r="L365" s="3">
        <f>SUM(H365:K365)</f>
        <v>827</v>
      </c>
      <c r="M365" s="3">
        <v>170</v>
      </c>
      <c r="N365" s="3">
        <v>178</v>
      </c>
      <c r="O365" s="3">
        <v>172</v>
      </c>
      <c r="P365" s="3">
        <v>138</v>
      </c>
      <c r="Q365" s="3">
        <f>SUM(M365:P365)</f>
        <v>658</v>
      </c>
      <c r="R365" s="3">
        <v>143</v>
      </c>
      <c r="S365" s="3">
        <v>142</v>
      </c>
      <c r="T365" s="3">
        <v>150</v>
      </c>
      <c r="U365" s="3">
        <v>139</v>
      </c>
      <c r="V365" s="3">
        <f>SUM(R365:U365)</f>
        <v>574</v>
      </c>
      <c r="W365" s="3">
        <v>131</v>
      </c>
      <c r="X365" s="3">
        <v>113</v>
      </c>
      <c r="Y365" s="3">
        <v>118</v>
      </c>
      <c r="Z365" s="3">
        <v>125</v>
      </c>
      <c r="AA365" s="3">
        <f>SUM(W365:Z365)</f>
        <v>487</v>
      </c>
      <c r="AB365" s="3">
        <v>113</v>
      </c>
      <c r="AC365" s="3">
        <v>116</v>
      </c>
      <c r="AD365" s="3">
        <v>118</v>
      </c>
      <c r="AE365" s="3">
        <v>106</v>
      </c>
      <c r="AF365" s="3">
        <f>SUM(AB365:AE365)</f>
        <v>453</v>
      </c>
      <c r="AG365" s="3">
        <v>108</v>
      </c>
      <c r="AH365" s="3">
        <v>81</v>
      </c>
      <c r="AI365" s="3">
        <v>97</v>
      </c>
      <c r="AJ365" s="3">
        <v>102</v>
      </c>
      <c r="AK365" s="3">
        <f>SUM(AG365:AJ365)</f>
        <v>388</v>
      </c>
    </row>
    <row r="366" spans="1:37" ht="12.75" customHeight="1">
      <c r="A366" s="2" t="s">
        <v>406</v>
      </c>
      <c r="B366" s="2" t="s">
        <v>37</v>
      </c>
      <c r="C366" s="3">
        <v>7</v>
      </c>
      <c r="D366" s="3">
        <v>11</v>
      </c>
      <c r="E366" s="3">
        <v>9</v>
      </c>
      <c r="F366" s="3">
        <v>3</v>
      </c>
      <c r="G366" s="3">
        <f>SUM(C366:F366)</f>
        <v>30</v>
      </c>
      <c r="H366" s="3">
        <v>8</v>
      </c>
      <c r="I366" s="3">
        <v>3</v>
      </c>
      <c r="J366" s="3">
        <v>5</v>
      </c>
      <c r="K366" s="3">
        <v>1</v>
      </c>
      <c r="L366" s="3">
        <f>SUM(H366:K366)</f>
        <v>17</v>
      </c>
      <c r="M366" s="3">
        <v>4</v>
      </c>
      <c r="N366" s="3">
        <v>1</v>
      </c>
      <c r="O366" s="3">
        <v>4</v>
      </c>
      <c r="P366" s="3">
        <v>5</v>
      </c>
      <c r="Q366" s="3">
        <f>SUM(M366:P366)</f>
        <v>14</v>
      </c>
      <c r="R366" s="3">
        <v>1</v>
      </c>
      <c r="S366" s="3">
        <v>4</v>
      </c>
      <c r="T366" s="3">
        <v>1</v>
      </c>
      <c r="U366" s="3">
        <v>1</v>
      </c>
      <c r="V366" s="3">
        <f>SUM(R366:U366)</f>
        <v>7</v>
      </c>
      <c r="W366" s="3">
        <v>1</v>
      </c>
      <c r="X366" s="3">
        <v>4</v>
      </c>
      <c r="Y366" s="3">
        <v>6</v>
      </c>
      <c r="Z366" s="3">
        <v>2</v>
      </c>
      <c r="AA366" s="3">
        <f>SUM(W366:Z366)</f>
        <v>13</v>
      </c>
      <c r="AB366" s="3">
        <v>4</v>
      </c>
      <c r="AC366" s="3">
        <v>6</v>
      </c>
      <c r="AD366" s="3">
        <v>4</v>
      </c>
      <c r="AE366" s="3">
        <v>4</v>
      </c>
      <c r="AF366" s="3">
        <f>SUM(AB366:AE366)</f>
        <v>18</v>
      </c>
      <c r="AG366" s="3">
        <v>5</v>
      </c>
      <c r="AH366" s="3">
        <v>3</v>
      </c>
      <c r="AI366" s="3">
        <v>1</v>
      </c>
      <c r="AJ366" s="3">
        <v>4</v>
      </c>
      <c r="AK366" s="3">
        <f>SUM(AG366:AJ366)</f>
        <v>13</v>
      </c>
    </row>
    <row r="367" spans="1:37" ht="12.75" customHeight="1">
      <c r="A367" s="2" t="s">
        <v>407</v>
      </c>
      <c r="B367" s="2" t="s">
        <v>39</v>
      </c>
      <c r="C367" s="3">
        <v>92</v>
      </c>
      <c r="D367" s="3">
        <v>65</v>
      </c>
      <c r="E367" s="3">
        <v>56</v>
      </c>
      <c r="F367" s="3">
        <v>88</v>
      </c>
      <c r="G367" s="3">
        <f>SUM(C367:F367)</f>
        <v>301</v>
      </c>
      <c r="H367" s="3">
        <v>89</v>
      </c>
      <c r="I367" s="3">
        <v>69</v>
      </c>
      <c r="J367" s="3">
        <v>84</v>
      </c>
      <c r="K367" s="3">
        <v>120</v>
      </c>
      <c r="L367" s="3">
        <f>SUM(H367:K367)</f>
        <v>362</v>
      </c>
      <c r="M367" s="3">
        <v>133</v>
      </c>
      <c r="N367" s="3">
        <v>92</v>
      </c>
      <c r="O367" s="3">
        <v>92</v>
      </c>
      <c r="P367" s="3">
        <v>87</v>
      </c>
      <c r="Q367" s="3">
        <f>SUM(M367:P367)</f>
        <v>404</v>
      </c>
      <c r="R367" s="3">
        <v>120</v>
      </c>
      <c r="S367" s="3">
        <v>118</v>
      </c>
      <c r="T367" s="3">
        <v>79</v>
      </c>
      <c r="U367" s="3">
        <v>120</v>
      </c>
      <c r="V367" s="3">
        <f>SUM(R367:U367)</f>
        <v>437</v>
      </c>
      <c r="W367" s="3">
        <v>120</v>
      </c>
      <c r="X367" s="3">
        <v>60</v>
      </c>
      <c r="Y367" s="3">
        <v>78</v>
      </c>
      <c r="Z367" s="3">
        <v>76</v>
      </c>
      <c r="AA367" s="3">
        <f>SUM(W367:Z367)</f>
        <v>334</v>
      </c>
      <c r="AB367" s="3">
        <v>72</v>
      </c>
      <c r="AC367" s="3">
        <v>67</v>
      </c>
      <c r="AD367" s="3">
        <v>56</v>
      </c>
      <c r="AE367" s="3">
        <v>73</v>
      </c>
      <c r="AF367" s="3">
        <f>SUM(AB367:AE367)</f>
        <v>268</v>
      </c>
      <c r="AG367" s="3">
        <v>80</v>
      </c>
      <c r="AH367" s="3">
        <v>72</v>
      </c>
      <c r="AI367" s="3">
        <v>56</v>
      </c>
      <c r="AJ367" s="3">
        <v>112</v>
      </c>
      <c r="AK367" s="3">
        <f>SUM(AG367:AJ367)</f>
        <v>320</v>
      </c>
    </row>
    <row r="368" spans="1:37" ht="12.75" customHeight="1">
      <c r="A368" s="2" t="s">
        <v>408</v>
      </c>
      <c r="B368" s="2" t="s">
        <v>41</v>
      </c>
      <c r="C368" s="3">
        <v>532</v>
      </c>
      <c r="D368" s="3">
        <v>460</v>
      </c>
      <c r="E368" s="3">
        <v>609</v>
      </c>
      <c r="F368" s="3">
        <v>745</v>
      </c>
      <c r="G368" s="3">
        <f>SUM(C368:F368)</f>
        <v>2346</v>
      </c>
      <c r="H368" s="3">
        <v>437</v>
      </c>
      <c r="I368" s="3">
        <v>522</v>
      </c>
      <c r="J368" s="3">
        <v>427</v>
      </c>
      <c r="K368" s="3">
        <v>627</v>
      </c>
      <c r="L368" s="3">
        <f>SUM(H368:K368)</f>
        <v>2013</v>
      </c>
      <c r="M368" s="3">
        <v>511</v>
      </c>
      <c r="N368" s="3">
        <v>517</v>
      </c>
      <c r="O368" s="3">
        <v>465</v>
      </c>
      <c r="P368" s="3">
        <v>584</v>
      </c>
      <c r="Q368" s="3">
        <f>SUM(M368:P368)</f>
        <v>2077</v>
      </c>
      <c r="R368" s="3">
        <v>662</v>
      </c>
      <c r="S368" s="3">
        <v>450</v>
      </c>
      <c r="T368" s="3">
        <v>443</v>
      </c>
      <c r="U368" s="3">
        <v>587</v>
      </c>
      <c r="V368" s="3">
        <f>SUM(R368:U368)</f>
        <v>2142</v>
      </c>
      <c r="W368" s="3">
        <v>471</v>
      </c>
      <c r="X368" s="3">
        <v>400</v>
      </c>
      <c r="Y368" s="3">
        <v>508</v>
      </c>
      <c r="Z368" s="3">
        <v>702</v>
      </c>
      <c r="AA368" s="3">
        <f>SUM(W368:Z368)</f>
        <v>2081</v>
      </c>
      <c r="AB368" s="3">
        <v>683</v>
      </c>
      <c r="AC368" s="3">
        <v>545</v>
      </c>
      <c r="AD368" s="3">
        <v>485</v>
      </c>
      <c r="AE368" s="3">
        <v>808</v>
      </c>
      <c r="AF368" s="3">
        <f>SUM(AB368:AE368)</f>
        <v>2521</v>
      </c>
      <c r="AG368" s="3">
        <v>742</v>
      </c>
      <c r="AH368" s="3">
        <v>519</v>
      </c>
      <c r="AI368" s="3">
        <v>403</v>
      </c>
      <c r="AJ368" s="3">
        <v>506</v>
      </c>
      <c r="AK368" s="3">
        <f>SUM(AG368:AJ368)</f>
        <v>2170</v>
      </c>
    </row>
    <row r="369" spans="1:37" ht="12.75" customHeight="1">
      <c r="A369" s="2" t="s">
        <v>409</v>
      </c>
      <c r="B369" s="2" t="s">
        <v>43</v>
      </c>
      <c r="C369" s="3">
        <v>1426</v>
      </c>
      <c r="D369" s="3">
        <v>1606</v>
      </c>
      <c r="E369" s="3">
        <v>1683</v>
      </c>
      <c r="F369" s="3">
        <v>1455</v>
      </c>
      <c r="G369" s="3">
        <f>SUM(C369:F369)</f>
        <v>6170</v>
      </c>
      <c r="H369" s="3">
        <v>1414</v>
      </c>
      <c r="I369" s="3">
        <v>1613</v>
      </c>
      <c r="J369" s="3">
        <v>1517</v>
      </c>
      <c r="K369" s="3">
        <v>1711</v>
      </c>
      <c r="L369" s="3">
        <f>SUM(H369:K369)</f>
        <v>6255</v>
      </c>
      <c r="M369" s="3">
        <v>1634</v>
      </c>
      <c r="N369" s="3">
        <v>1672</v>
      </c>
      <c r="O369" s="3">
        <v>1653</v>
      </c>
      <c r="P369" s="3">
        <v>1692</v>
      </c>
      <c r="Q369" s="3">
        <f>SUM(M369:P369)</f>
        <v>6651</v>
      </c>
      <c r="R369" s="3">
        <v>1581</v>
      </c>
      <c r="S369" s="3">
        <v>1575</v>
      </c>
      <c r="T369" s="3">
        <v>1647</v>
      </c>
      <c r="U369" s="3">
        <v>1574</v>
      </c>
      <c r="V369" s="3">
        <f>SUM(R369:U369)</f>
        <v>6377</v>
      </c>
      <c r="W369" s="3">
        <v>1577</v>
      </c>
      <c r="X369" s="3">
        <v>1778</v>
      </c>
      <c r="Y369" s="3">
        <v>1805</v>
      </c>
      <c r="Z369" s="3">
        <v>1582</v>
      </c>
      <c r="AA369" s="3">
        <f>SUM(W369:Z369)</f>
        <v>6742</v>
      </c>
      <c r="AB369" s="3">
        <v>1300</v>
      </c>
      <c r="AC369" s="3">
        <v>1565</v>
      </c>
      <c r="AD369" s="3">
        <v>1657</v>
      </c>
      <c r="AE369" s="3">
        <v>1665</v>
      </c>
      <c r="AF369" s="3">
        <f>SUM(AB369:AE369)</f>
        <v>6187</v>
      </c>
      <c r="AG369" s="3">
        <v>1660</v>
      </c>
      <c r="AH369" s="3">
        <v>1606</v>
      </c>
      <c r="AI369" s="3">
        <v>1571</v>
      </c>
      <c r="AJ369" s="3">
        <v>1357</v>
      </c>
      <c r="AK369" s="3">
        <f>SUM(AG369:AJ369)</f>
        <v>6194</v>
      </c>
    </row>
    <row r="370" spans="1:37" ht="12.75" customHeight="1">
      <c r="A370" s="2" t="s">
        <v>410</v>
      </c>
      <c r="B370" s="2" t="s">
        <v>45</v>
      </c>
      <c r="C370" s="3">
        <v>111</v>
      </c>
      <c r="D370" s="3">
        <v>100</v>
      </c>
      <c r="E370" s="3">
        <v>81</v>
      </c>
      <c r="F370" s="3">
        <v>88</v>
      </c>
      <c r="G370" s="3">
        <f>SUM(C370:F370)</f>
        <v>380</v>
      </c>
      <c r="H370" s="3">
        <v>99</v>
      </c>
      <c r="I370" s="3">
        <v>83</v>
      </c>
      <c r="J370" s="3">
        <v>106</v>
      </c>
      <c r="K370" s="3">
        <v>99</v>
      </c>
      <c r="L370" s="3">
        <f>SUM(H370:K370)</f>
        <v>387</v>
      </c>
      <c r="M370" s="3">
        <v>146</v>
      </c>
      <c r="N370" s="3">
        <v>105</v>
      </c>
      <c r="O370" s="3">
        <v>115</v>
      </c>
      <c r="P370" s="3">
        <v>116</v>
      </c>
      <c r="Q370" s="3">
        <f>SUM(M370:P370)</f>
        <v>482</v>
      </c>
      <c r="R370" s="3">
        <v>121</v>
      </c>
      <c r="S370" s="3">
        <v>119</v>
      </c>
      <c r="T370" s="3">
        <v>123</v>
      </c>
      <c r="U370" s="3">
        <v>128</v>
      </c>
      <c r="V370" s="3">
        <f>SUM(R370:U370)</f>
        <v>491</v>
      </c>
      <c r="W370" s="3">
        <v>89</v>
      </c>
      <c r="X370" s="3">
        <v>117</v>
      </c>
      <c r="Y370" s="3">
        <v>117</v>
      </c>
      <c r="Z370" s="3">
        <v>98</v>
      </c>
      <c r="AA370" s="3">
        <f>SUM(W370:Z370)</f>
        <v>421</v>
      </c>
      <c r="AB370" s="3">
        <v>134</v>
      </c>
      <c r="AC370" s="3">
        <v>121</v>
      </c>
      <c r="AD370" s="3">
        <v>114</v>
      </c>
      <c r="AE370" s="3">
        <v>103</v>
      </c>
      <c r="AF370" s="3">
        <f>SUM(AB370:AE370)</f>
        <v>472</v>
      </c>
      <c r="AG370" s="3">
        <v>95</v>
      </c>
      <c r="AH370" s="3">
        <v>99</v>
      </c>
      <c r="AI370" s="3">
        <v>79</v>
      </c>
      <c r="AJ370" s="3">
        <v>131</v>
      </c>
      <c r="AK370" s="3">
        <f>SUM(AG370:AJ370)</f>
        <v>404</v>
      </c>
    </row>
    <row r="371" spans="1:37" ht="12.75" customHeight="1">
      <c r="A371" s="2" t="s">
        <v>411</v>
      </c>
      <c r="B371" s="2" t="s">
        <v>47</v>
      </c>
      <c r="C371" s="3">
        <v>571</v>
      </c>
      <c r="D371" s="3">
        <v>420</v>
      </c>
      <c r="E371" s="3">
        <v>539</v>
      </c>
      <c r="F371" s="3">
        <v>489</v>
      </c>
      <c r="G371" s="3">
        <f>SUM(C371:F371)</f>
        <v>2019</v>
      </c>
      <c r="H371" s="3">
        <v>495</v>
      </c>
      <c r="I371" s="3">
        <v>525</v>
      </c>
      <c r="J371" s="3">
        <v>565</v>
      </c>
      <c r="K371" s="3">
        <v>415</v>
      </c>
      <c r="L371" s="3">
        <f>SUM(H371:K371)</f>
        <v>2000</v>
      </c>
      <c r="M371" s="3">
        <v>469</v>
      </c>
      <c r="N371" s="3">
        <v>431</v>
      </c>
      <c r="O371" s="3">
        <v>459</v>
      </c>
      <c r="P371" s="3">
        <v>351</v>
      </c>
      <c r="Q371" s="3">
        <f>SUM(M371:P371)</f>
        <v>1710</v>
      </c>
      <c r="R371" s="3">
        <v>426</v>
      </c>
      <c r="S371" s="3">
        <v>411</v>
      </c>
      <c r="T371" s="3">
        <v>332</v>
      </c>
      <c r="U371" s="3">
        <v>331</v>
      </c>
      <c r="V371" s="3">
        <f>SUM(R371:U371)</f>
        <v>1500</v>
      </c>
      <c r="W371" s="3">
        <v>317</v>
      </c>
      <c r="X371" s="3">
        <v>414</v>
      </c>
      <c r="Y371" s="3">
        <v>330</v>
      </c>
      <c r="Z371" s="3">
        <v>261</v>
      </c>
      <c r="AA371" s="3">
        <f>SUM(W371:Z371)</f>
        <v>1322</v>
      </c>
      <c r="AB371" s="3">
        <v>271</v>
      </c>
      <c r="AC371" s="3">
        <v>260</v>
      </c>
      <c r="AD371" s="3">
        <v>335</v>
      </c>
      <c r="AE371" s="3">
        <v>320</v>
      </c>
      <c r="AF371" s="3">
        <f>SUM(AB371:AE371)</f>
        <v>1186</v>
      </c>
      <c r="AG371" s="3">
        <v>229</v>
      </c>
      <c r="AH371" s="3">
        <v>303</v>
      </c>
      <c r="AI371" s="3">
        <v>280</v>
      </c>
      <c r="AJ371" s="3">
        <v>276</v>
      </c>
      <c r="AK371" s="3">
        <f>SUM(AG371:AJ371)</f>
        <v>1088</v>
      </c>
    </row>
    <row r="372" spans="1:37" ht="12.75" customHeight="1">
      <c r="A372" s="2" t="s">
        <v>412</v>
      </c>
      <c r="B372" s="2" t="s">
        <v>49</v>
      </c>
      <c r="C372" s="3">
        <v>85</v>
      </c>
      <c r="D372" s="3">
        <v>80</v>
      </c>
      <c r="E372" s="3">
        <v>92</v>
      </c>
      <c r="F372" s="3">
        <v>92</v>
      </c>
      <c r="G372" s="3">
        <f>SUM(C372:F372)</f>
        <v>349</v>
      </c>
      <c r="H372" s="3">
        <v>77</v>
      </c>
      <c r="I372" s="3">
        <v>89</v>
      </c>
      <c r="J372" s="3">
        <v>76</v>
      </c>
      <c r="K372" s="3">
        <v>77</v>
      </c>
      <c r="L372" s="3">
        <f>SUM(H372:K372)</f>
        <v>319</v>
      </c>
      <c r="M372" s="3">
        <v>74</v>
      </c>
      <c r="N372" s="3">
        <v>71</v>
      </c>
      <c r="O372" s="3">
        <v>79</v>
      </c>
      <c r="P372" s="3">
        <v>65</v>
      </c>
      <c r="Q372" s="3">
        <f>SUM(M372:P372)</f>
        <v>289</v>
      </c>
      <c r="R372" s="3">
        <v>53</v>
      </c>
      <c r="S372" s="3">
        <v>56</v>
      </c>
      <c r="T372" s="3">
        <v>53</v>
      </c>
      <c r="U372" s="3">
        <v>65</v>
      </c>
      <c r="V372" s="3">
        <f>SUM(R372:U372)</f>
        <v>227</v>
      </c>
      <c r="W372" s="3">
        <v>45</v>
      </c>
      <c r="X372" s="3">
        <v>60</v>
      </c>
      <c r="Y372" s="3">
        <v>59</v>
      </c>
      <c r="Z372" s="3">
        <v>59</v>
      </c>
      <c r="AA372" s="3">
        <f>SUM(W372:Z372)</f>
        <v>223</v>
      </c>
      <c r="AB372" s="3">
        <v>38</v>
      </c>
      <c r="AC372" s="3">
        <v>43</v>
      </c>
      <c r="AD372" s="3">
        <v>47</v>
      </c>
      <c r="AE372" s="3">
        <v>39</v>
      </c>
      <c r="AF372" s="3">
        <f>SUM(AB372:AE372)</f>
        <v>167</v>
      </c>
      <c r="AG372" s="3">
        <v>35</v>
      </c>
      <c r="AH372" s="3">
        <v>49</v>
      </c>
      <c r="AI372" s="3">
        <v>35</v>
      </c>
      <c r="AJ372" s="3">
        <v>58</v>
      </c>
      <c r="AK372" s="3">
        <f>SUM(AG372:AJ372)</f>
        <v>177</v>
      </c>
    </row>
    <row r="373" spans="1:37" ht="12.75" customHeight="1">
      <c r="A373" s="2" t="s">
        <v>413</v>
      </c>
      <c r="B373" s="2" t="s">
        <v>51</v>
      </c>
      <c r="C373" s="3">
        <v>922</v>
      </c>
      <c r="D373" s="3">
        <v>875</v>
      </c>
      <c r="E373" s="3">
        <v>818</v>
      </c>
      <c r="F373" s="3">
        <v>767</v>
      </c>
      <c r="G373" s="3">
        <f>SUM(C373:F373)</f>
        <v>3382</v>
      </c>
      <c r="H373" s="3">
        <v>701</v>
      </c>
      <c r="I373" s="3">
        <v>768</v>
      </c>
      <c r="J373" s="3">
        <v>747</v>
      </c>
      <c r="K373" s="3">
        <v>791</v>
      </c>
      <c r="L373" s="3">
        <f>SUM(H373:K373)</f>
        <v>3007</v>
      </c>
      <c r="M373" s="3">
        <v>742</v>
      </c>
      <c r="N373" s="3">
        <v>751</v>
      </c>
      <c r="O373" s="3">
        <v>649</v>
      </c>
      <c r="P373" s="3">
        <v>719</v>
      </c>
      <c r="Q373" s="3">
        <f>SUM(M373:P373)</f>
        <v>2861</v>
      </c>
      <c r="R373" s="3">
        <v>636</v>
      </c>
      <c r="S373" s="3">
        <v>624</v>
      </c>
      <c r="T373" s="3">
        <v>624</v>
      </c>
      <c r="U373" s="3">
        <v>699</v>
      </c>
      <c r="V373" s="3">
        <f>SUM(R373:U373)</f>
        <v>2583</v>
      </c>
      <c r="W373" s="3">
        <v>627</v>
      </c>
      <c r="X373" s="3">
        <v>657</v>
      </c>
      <c r="Y373" s="3">
        <v>584</v>
      </c>
      <c r="Z373" s="3">
        <v>589</v>
      </c>
      <c r="AA373" s="3">
        <f>SUM(W373:Z373)</f>
        <v>2457</v>
      </c>
      <c r="AB373" s="3">
        <v>512</v>
      </c>
      <c r="AC373" s="3">
        <v>583</v>
      </c>
      <c r="AD373" s="3">
        <v>595</v>
      </c>
      <c r="AE373" s="3">
        <v>544</v>
      </c>
      <c r="AF373" s="3">
        <f>SUM(AB373:AE373)</f>
        <v>2234</v>
      </c>
      <c r="AG373" s="3">
        <v>587</v>
      </c>
      <c r="AH373" s="3">
        <v>466</v>
      </c>
      <c r="AI373" s="3">
        <v>502</v>
      </c>
      <c r="AJ373" s="3">
        <v>519</v>
      </c>
      <c r="AK373" s="3">
        <f>SUM(AG373:AJ373)</f>
        <v>2074</v>
      </c>
    </row>
    <row r="374" spans="1:37" ht="12.75" customHeight="1">
      <c r="A374" s="2" t="s">
        <v>414</v>
      </c>
      <c r="B374" s="2" t="s">
        <v>53</v>
      </c>
      <c r="C374" s="3">
        <v>927</v>
      </c>
      <c r="D374" s="3">
        <v>1012</v>
      </c>
      <c r="E374" s="3">
        <v>856</v>
      </c>
      <c r="F374" s="3">
        <v>920</v>
      </c>
      <c r="G374" s="3">
        <f>SUM(C374:F374)</f>
        <v>3715</v>
      </c>
      <c r="H374" s="3">
        <v>702</v>
      </c>
      <c r="I374" s="3">
        <v>893</v>
      </c>
      <c r="J374" s="3">
        <v>739</v>
      </c>
      <c r="K374" s="3">
        <v>630</v>
      </c>
      <c r="L374" s="3">
        <f>SUM(H374:K374)</f>
        <v>2964</v>
      </c>
      <c r="M374" s="3">
        <v>640</v>
      </c>
      <c r="N374" s="3">
        <v>597</v>
      </c>
      <c r="O374" s="3">
        <v>588</v>
      </c>
      <c r="P374" s="3">
        <v>550</v>
      </c>
      <c r="Q374" s="3">
        <f>SUM(M374:P374)</f>
        <v>2375</v>
      </c>
      <c r="R374" s="3">
        <v>604</v>
      </c>
      <c r="S374" s="3">
        <v>477</v>
      </c>
      <c r="T374" s="3">
        <v>506</v>
      </c>
      <c r="U374" s="3">
        <v>445</v>
      </c>
      <c r="V374" s="3">
        <f>SUM(R374:U374)</f>
        <v>2032</v>
      </c>
      <c r="W374" s="3">
        <v>412</v>
      </c>
      <c r="X374" s="3">
        <v>509</v>
      </c>
      <c r="Y374" s="3">
        <v>430</v>
      </c>
      <c r="Z374" s="3">
        <v>367</v>
      </c>
      <c r="AA374" s="3">
        <f>SUM(W374:Z374)</f>
        <v>1718</v>
      </c>
      <c r="AB374" s="3">
        <v>292</v>
      </c>
      <c r="AC374" s="3">
        <v>360</v>
      </c>
      <c r="AD374" s="3">
        <v>310</v>
      </c>
      <c r="AE374" s="3">
        <v>303</v>
      </c>
      <c r="AF374" s="3">
        <f>SUM(AB374:AE374)</f>
        <v>1265</v>
      </c>
      <c r="AG374" s="3">
        <v>279</v>
      </c>
      <c r="AH374" s="3">
        <v>291</v>
      </c>
      <c r="AI374" s="3">
        <v>253</v>
      </c>
      <c r="AJ374" s="3">
        <v>275</v>
      </c>
      <c r="AK374" s="3">
        <f>SUM(AG374:AJ374)</f>
        <v>1098</v>
      </c>
    </row>
    <row r="375" spans="1:37" ht="12.75" customHeight="1">
      <c r="A375" s="2" t="s">
        <v>415</v>
      </c>
      <c r="B375" s="2" t="s">
        <v>55</v>
      </c>
      <c r="C375" s="3">
        <v>159</v>
      </c>
      <c r="D375" s="3">
        <v>156</v>
      </c>
      <c r="E375" s="3">
        <v>129</v>
      </c>
      <c r="F375" s="3">
        <v>120</v>
      </c>
      <c r="G375" s="3">
        <f>SUM(C375:F375)</f>
        <v>564</v>
      </c>
      <c r="H375" s="3">
        <v>113</v>
      </c>
      <c r="I375" s="3">
        <v>95</v>
      </c>
      <c r="J375" s="3">
        <v>98</v>
      </c>
      <c r="K375" s="3">
        <v>93</v>
      </c>
      <c r="L375" s="3">
        <f>SUM(H375:K375)</f>
        <v>399</v>
      </c>
      <c r="M375" s="3">
        <v>86</v>
      </c>
      <c r="N375" s="3">
        <v>73</v>
      </c>
      <c r="O375" s="3">
        <v>68</v>
      </c>
      <c r="P375" s="3">
        <v>76</v>
      </c>
      <c r="Q375" s="3">
        <f>SUM(M375:P375)</f>
        <v>303</v>
      </c>
      <c r="R375" s="3">
        <v>95</v>
      </c>
      <c r="S375" s="3">
        <v>78</v>
      </c>
      <c r="T375" s="3">
        <v>48</v>
      </c>
      <c r="U375" s="3">
        <v>43</v>
      </c>
      <c r="V375" s="3">
        <f>SUM(R375:U375)</f>
        <v>264</v>
      </c>
      <c r="W375" s="3">
        <v>43</v>
      </c>
      <c r="X375" s="3">
        <v>63</v>
      </c>
      <c r="Y375" s="3">
        <v>76</v>
      </c>
      <c r="Z375" s="3">
        <v>79</v>
      </c>
      <c r="AA375" s="3">
        <f>SUM(W375:Z375)</f>
        <v>261</v>
      </c>
      <c r="AB375" s="3">
        <v>81</v>
      </c>
      <c r="AC375" s="3">
        <v>64</v>
      </c>
      <c r="AD375" s="3">
        <v>85</v>
      </c>
      <c r="AE375" s="3">
        <v>110</v>
      </c>
      <c r="AF375" s="3">
        <f>SUM(AB375:AE375)</f>
        <v>340</v>
      </c>
      <c r="AG375" s="3">
        <v>95</v>
      </c>
      <c r="AH375" s="3">
        <v>90</v>
      </c>
      <c r="AI375" s="3">
        <v>89</v>
      </c>
      <c r="AJ375" s="3">
        <v>103</v>
      </c>
      <c r="AK375" s="3">
        <f>SUM(AG375:AJ375)</f>
        <v>377</v>
      </c>
    </row>
    <row r="376" spans="1:37" ht="12.75" customHeight="1">
      <c r="A376" s="2" t="s">
        <v>416</v>
      </c>
      <c r="B376" s="2"/>
      <c r="C376" s="3">
        <v>5428</v>
      </c>
      <c r="D376" s="3">
        <v>5477</v>
      </c>
      <c r="E376" s="3">
        <v>5500</v>
      </c>
      <c r="F376" s="3">
        <v>5318</v>
      </c>
      <c r="G376" s="3">
        <f>SUM(C376:F376)</f>
        <v>21723</v>
      </c>
      <c r="H376" s="3">
        <v>4659</v>
      </c>
      <c r="I376" s="3">
        <v>5205</v>
      </c>
      <c r="J376" s="3">
        <v>4845</v>
      </c>
      <c r="K376" s="3">
        <v>5039</v>
      </c>
      <c r="L376" s="3">
        <f>SUM(H376:K376)</f>
        <v>19748</v>
      </c>
      <c r="M376" s="3">
        <v>4924</v>
      </c>
      <c r="N376" s="3">
        <v>4786</v>
      </c>
      <c r="O376" s="3">
        <v>4597</v>
      </c>
      <c r="P376" s="3">
        <v>4641</v>
      </c>
      <c r="Q376" s="3">
        <f>SUM(M376:P376)</f>
        <v>18948</v>
      </c>
      <c r="R376" s="3">
        <v>4742</v>
      </c>
      <c r="S376" s="3">
        <v>4266</v>
      </c>
      <c r="T376" s="3">
        <v>4242</v>
      </c>
      <c r="U376" s="3">
        <v>4366</v>
      </c>
      <c r="V376" s="3">
        <f>SUM(R376:U376)</f>
        <v>17616</v>
      </c>
      <c r="W376" s="3">
        <v>4082</v>
      </c>
      <c r="X376" s="3">
        <v>4432</v>
      </c>
      <c r="Y376" s="3">
        <v>4358</v>
      </c>
      <c r="Z376" s="3">
        <v>4168</v>
      </c>
      <c r="AA376" s="3">
        <f>SUM(W376:Z376)</f>
        <v>17040</v>
      </c>
      <c r="AB376" s="3">
        <v>3767</v>
      </c>
      <c r="AC376" s="3">
        <v>3992</v>
      </c>
      <c r="AD376" s="3">
        <v>4049</v>
      </c>
      <c r="AE376" s="3">
        <v>4331</v>
      </c>
      <c r="AF376" s="3">
        <f>SUM(AB376:AE376)</f>
        <v>16139</v>
      </c>
      <c r="AG376" s="3">
        <v>4221</v>
      </c>
      <c r="AH376" s="3">
        <v>3916</v>
      </c>
      <c r="AI376" s="3">
        <v>3653</v>
      </c>
      <c r="AJ376" s="3">
        <v>3773</v>
      </c>
      <c r="AK376" s="3">
        <f>SUM(AG376:AJ376)</f>
        <v>15563</v>
      </c>
    </row>
    <row r="377" spans="1:37" ht="12.75" customHeight="1">
      <c r="A377" s="2" t="s">
        <v>417</v>
      </c>
      <c r="B377" s="2" t="s">
        <v>29</v>
      </c>
      <c r="C377" s="3">
        <v>3</v>
      </c>
      <c r="D377" s="3">
        <v>0</v>
      </c>
      <c r="E377" s="3">
        <v>1</v>
      </c>
      <c r="F377" s="3">
        <v>0</v>
      </c>
      <c r="G377" s="3">
        <f>SUM(C377:F377)</f>
        <v>4</v>
      </c>
      <c r="H377" s="3">
        <v>1</v>
      </c>
      <c r="I377" s="3">
        <v>0</v>
      </c>
      <c r="J377" s="3">
        <v>0</v>
      </c>
      <c r="K377" s="3">
        <v>0</v>
      </c>
      <c r="L377" s="3">
        <f>SUM(H377:K377)</f>
        <v>1</v>
      </c>
      <c r="M377" s="3">
        <v>0</v>
      </c>
      <c r="N377" s="3">
        <v>0</v>
      </c>
      <c r="O377" s="3">
        <v>1</v>
      </c>
      <c r="P377" s="3">
        <v>0</v>
      </c>
      <c r="Q377" s="3">
        <f>SUM(M377:P377)</f>
        <v>1</v>
      </c>
      <c r="R377" s="3">
        <v>3</v>
      </c>
      <c r="S377" s="3">
        <v>0</v>
      </c>
      <c r="T377" s="3">
        <v>1</v>
      </c>
      <c r="U377" s="3">
        <v>0</v>
      </c>
      <c r="V377" s="3">
        <f>SUM(R377:U377)</f>
        <v>4</v>
      </c>
      <c r="W377" s="3">
        <v>0</v>
      </c>
      <c r="X377" s="3">
        <v>2</v>
      </c>
      <c r="Y377" s="3">
        <v>1</v>
      </c>
      <c r="Z377" s="3">
        <v>0</v>
      </c>
      <c r="AA377" s="3">
        <f>SUM(W377:Z377)</f>
        <v>3</v>
      </c>
      <c r="AB377" s="3">
        <v>6</v>
      </c>
      <c r="AC377" s="3">
        <v>3</v>
      </c>
      <c r="AD377" s="3">
        <v>2</v>
      </c>
      <c r="AE377" s="3">
        <v>0</v>
      </c>
      <c r="AF377" s="3">
        <f>SUM(AB377:AE377)</f>
        <v>11</v>
      </c>
      <c r="AG377" s="3">
        <v>1</v>
      </c>
      <c r="AH377" s="3">
        <v>1</v>
      </c>
      <c r="AI377" s="3">
        <v>0</v>
      </c>
      <c r="AJ377" s="3">
        <v>0</v>
      </c>
      <c r="AK377" s="3">
        <f>SUM(AG377:AJ377)</f>
        <v>2</v>
      </c>
    </row>
    <row r="378" spans="1:37" ht="12.75" customHeight="1">
      <c r="A378" s="2" t="s">
        <v>418</v>
      </c>
      <c r="B378" s="2" t="s">
        <v>31</v>
      </c>
      <c r="C378" s="3">
        <v>15</v>
      </c>
      <c r="D378" s="3">
        <v>15</v>
      </c>
      <c r="E378" s="3">
        <v>15</v>
      </c>
      <c r="F378" s="3">
        <v>17</v>
      </c>
      <c r="G378" s="3">
        <f>SUM(C378:F378)</f>
        <v>62</v>
      </c>
      <c r="H378" s="3">
        <v>47</v>
      </c>
      <c r="I378" s="3">
        <v>72</v>
      </c>
      <c r="J378" s="3">
        <v>31</v>
      </c>
      <c r="K378" s="3">
        <v>18</v>
      </c>
      <c r="L378" s="3">
        <f>SUM(H378:K378)</f>
        <v>168</v>
      </c>
      <c r="M378" s="3">
        <v>29</v>
      </c>
      <c r="N378" s="3">
        <v>29</v>
      </c>
      <c r="O378" s="3">
        <v>52</v>
      </c>
      <c r="P378" s="3">
        <v>25</v>
      </c>
      <c r="Q378" s="3">
        <f>SUM(M378:P378)</f>
        <v>135</v>
      </c>
      <c r="R378" s="3">
        <v>37</v>
      </c>
      <c r="S378" s="3">
        <v>26</v>
      </c>
      <c r="T378" s="3">
        <v>24</v>
      </c>
      <c r="U378" s="3">
        <v>30</v>
      </c>
      <c r="V378" s="3">
        <f>SUM(R378:U378)</f>
        <v>117</v>
      </c>
      <c r="W378" s="3">
        <v>24</v>
      </c>
      <c r="X378" s="3">
        <v>28</v>
      </c>
      <c r="Y378" s="3">
        <v>24</v>
      </c>
      <c r="Z378" s="3">
        <v>32</v>
      </c>
      <c r="AA378" s="3">
        <f>SUM(W378:Z378)</f>
        <v>108</v>
      </c>
      <c r="AB378" s="3">
        <v>17</v>
      </c>
      <c r="AC378" s="3">
        <v>24</v>
      </c>
      <c r="AD378" s="3">
        <v>19</v>
      </c>
      <c r="AE378" s="3">
        <v>28</v>
      </c>
      <c r="AF378" s="3">
        <f>SUM(AB378:AE378)</f>
        <v>88</v>
      </c>
      <c r="AG378" s="3">
        <v>28</v>
      </c>
      <c r="AH378" s="3">
        <v>25</v>
      </c>
      <c r="AI378" s="3">
        <v>29</v>
      </c>
      <c r="AJ378" s="3">
        <v>32</v>
      </c>
      <c r="AK378" s="3">
        <f>SUM(AG378:AJ378)</f>
        <v>114</v>
      </c>
    </row>
    <row r="379" spans="1:37" ht="12.75" customHeight="1">
      <c r="A379" s="2" t="s">
        <v>419</v>
      </c>
      <c r="B379" s="2" t="s">
        <v>33</v>
      </c>
      <c r="C379" s="3">
        <v>199</v>
      </c>
      <c r="D379" s="3">
        <v>233</v>
      </c>
      <c r="E379" s="3">
        <v>218</v>
      </c>
      <c r="F379" s="3">
        <v>185</v>
      </c>
      <c r="G379" s="3">
        <f>SUM(C379:F379)</f>
        <v>835</v>
      </c>
      <c r="H379" s="3">
        <v>205</v>
      </c>
      <c r="I379" s="3">
        <v>198</v>
      </c>
      <c r="J379" s="3">
        <v>167</v>
      </c>
      <c r="K379" s="3">
        <v>200</v>
      </c>
      <c r="L379" s="3">
        <f>SUM(H379:K379)</f>
        <v>770</v>
      </c>
      <c r="M379" s="3">
        <v>198</v>
      </c>
      <c r="N379" s="3">
        <v>156</v>
      </c>
      <c r="O379" s="3">
        <v>169</v>
      </c>
      <c r="P379" s="3">
        <v>167</v>
      </c>
      <c r="Q379" s="3">
        <f>SUM(M379:P379)</f>
        <v>690</v>
      </c>
      <c r="R379" s="3">
        <v>146</v>
      </c>
      <c r="S379" s="3">
        <v>170</v>
      </c>
      <c r="T379" s="3">
        <v>162</v>
      </c>
      <c r="U379" s="3">
        <v>123</v>
      </c>
      <c r="V379" s="3">
        <f>SUM(R379:U379)</f>
        <v>601</v>
      </c>
      <c r="W379" s="3">
        <v>173</v>
      </c>
      <c r="X379" s="3">
        <v>140</v>
      </c>
      <c r="Y379" s="3">
        <v>138</v>
      </c>
      <c r="Z379" s="3">
        <v>175</v>
      </c>
      <c r="AA379" s="3">
        <f>SUM(W379:Z379)</f>
        <v>626</v>
      </c>
      <c r="AB379" s="3">
        <v>160</v>
      </c>
      <c r="AC379" s="3">
        <v>184</v>
      </c>
      <c r="AD379" s="3">
        <v>183</v>
      </c>
      <c r="AE379" s="3">
        <v>189</v>
      </c>
      <c r="AF379" s="3">
        <f>SUM(AB379:AE379)</f>
        <v>716</v>
      </c>
      <c r="AG379" s="3">
        <v>208</v>
      </c>
      <c r="AH379" s="3">
        <v>170</v>
      </c>
      <c r="AI379" s="3">
        <v>212</v>
      </c>
      <c r="AJ379" s="3">
        <v>185</v>
      </c>
      <c r="AK379" s="3">
        <f>SUM(AG379:AJ379)</f>
        <v>775</v>
      </c>
    </row>
    <row r="380" spans="1:37" ht="12.75" customHeight="1">
      <c r="A380" s="2" t="s">
        <v>420</v>
      </c>
      <c r="B380" s="2" t="s">
        <v>35</v>
      </c>
      <c r="C380" s="3">
        <v>203</v>
      </c>
      <c r="D380" s="3">
        <v>178</v>
      </c>
      <c r="E380" s="3">
        <v>164</v>
      </c>
      <c r="F380" s="3">
        <v>156</v>
      </c>
      <c r="G380" s="3">
        <f>SUM(C380:F380)</f>
        <v>701</v>
      </c>
      <c r="H380" s="3">
        <v>130</v>
      </c>
      <c r="I380" s="3">
        <v>142</v>
      </c>
      <c r="J380" s="3">
        <v>133</v>
      </c>
      <c r="K380" s="3">
        <v>132</v>
      </c>
      <c r="L380" s="3">
        <f>SUM(H380:K380)</f>
        <v>537</v>
      </c>
      <c r="M380" s="3">
        <v>117</v>
      </c>
      <c r="N380" s="3">
        <v>111</v>
      </c>
      <c r="O380" s="3">
        <v>95</v>
      </c>
      <c r="P380" s="3">
        <v>120</v>
      </c>
      <c r="Q380" s="3">
        <f>SUM(M380:P380)</f>
        <v>443</v>
      </c>
      <c r="R380" s="3">
        <v>123</v>
      </c>
      <c r="S380" s="3">
        <v>107</v>
      </c>
      <c r="T380" s="3">
        <v>85</v>
      </c>
      <c r="U380" s="3">
        <v>79</v>
      </c>
      <c r="V380" s="3">
        <f>SUM(R380:U380)</f>
        <v>394</v>
      </c>
      <c r="W380" s="3">
        <v>71</v>
      </c>
      <c r="X380" s="3">
        <v>98</v>
      </c>
      <c r="Y380" s="3">
        <v>87</v>
      </c>
      <c r="Z380" s="3">
        <v>68</v>
      </c>
      <c r="AA380" s="3">
        <f>SUM(W380:Z380)</f>
        <v>324</v>
      </c>
      <c r="AB380" s="3">
        <v>67</v>
      </c>
      <c r="AC380" s="3">
        <v>92</v>
      </c>
      <c r="AD380" s="3">
        <v>81</v>
      </c>
      <c r="AE380" s="3">
        <v>64</v>
      </c>
      <c r="AF380" s="3">
        <f>SUM(AB380:AE380)</f>
        <v>304</v>
      </c>
      <c r="AG380" s="3">
        <v>55</v>
      </c>
      <c r="AH380" s="3">
        <v>76</v>
      </c>
      <c r="AI380" s="3">
        <v>54</v>
      </c>
      <c r="AJ380" s="3">
        <v>58</v>
      </c>
      <c r="AK380" s="3">
        <f>SUM(AG380:AJ380)</f>
        <v>243</v>
      </c>
    </row>
    <row r="381" spans="1:37" ht="12.75" customHeight="1">
      <c r="A381" s="2" t="s">
        <v>421</v>
      </c>
      <c r="B381" s="2" t="s">
        <v>37</v>
      </c>
      <c r="C381" s="3">
        <v>4</v>
      </c>
      <c r="D381" s="3">
        <v>2</v>
      </c>
      <c r="E381" s="3">
        <v>1</v>
      </c>
      <c r="F381" s="3">
        <v>3</v>
      </c>
      <c r="G381" s="3">
        <f>SUM(C381:F381)</f>
        <v>10</v>
      </c>
      <c r="H381" s="3">
        <v>1</v>
      </c>
      <c r="I381" s="3">
        <v>3</v>
      </c>
      <c r="J381" s="3">
        <v>2</v>
      </c>
      <c r="K381" s="3">
        <v>0</v>
      </c>
      <c r="L381" s="3">
        <f>SUM(H381:K381)</f>
        <v>6</v>
      </c>
      <c r="M381" s="3">
        <v>3</v>
      </c>
      <c r="N381" s="3">
        <v>1</v>
      </c>
      <c r="O381" s="3">
        <v>0</v>
      </c>
      <c r="P381" s="3">
        <v>0</v>
      </c>
      <c r="Q381" s="3">
        <f>SUM(M381:P381)</f>
        <v>4</v>
      </c>
      <c r="R381" s="3">
        <v>5</v>
      </c>
      <c r="S381" s="3">
        <v>1</v>
      </c>
      <c r="T381" s="3">
        <v>1</v>
      </c>
      <c r="U381" s="3">
        <v>0</v>
      </c>
      <c r="V381" s="3">
        <f>SUM(R381:U381)</f>
        <v>7</v>
      </c>
      <c r="W381" s="3">
        <v>2</v>
      </c>
      <c r="X381" s="3">
        <v>0</v>
      </c>
      <c r="Y381" s="3">
        <v>0</v>
      </c>
      <c r="Z381" s="3">
        <v>1</v>
      </c>
      <c r="AA381" s="3">
        <f>SUM(W381:Z381)</f>
        <v>3</v>
      </c>
      <c r="AB381" s="3">
        <v>4</v>
      </c>
      <c r="AC381" s="3">
        <v>1</v>
      </c>
      <c r="AD381" s="3">
        <v>1</v>
      </c>
      <c r="AE381" s="3">
        <v>2</v>
      </c>
      <c r="AF381" s="3">
        <f>SUM(AB381:AE381)</f>
        <v>8</v>
      </c>
      <c r="AG381" s="3">
        <v>1</v>
      </c>
      <c r="AH381" s="3">
        <v>8</v>
      </c>
      <c r="AI381" s="3">
        <v>1</v>
      </c>
      <c r="AJ381" s="3">
        <v>3</v>
      </c>
      <c r="AK381" s="3">
        <f>SUM(AG381:AJ381)</f>
        <v>13</v>
      </c>
    </row>
    <row r="382" spans="1:37" ht="12.75" customHeight="1">
      <c r="A382" s="2" t="s">
        <v>422</v>
      </c>
      <c r="B382" s="2" t="s">
        <v>39</v>
      </c>
      <c r="C382" s="3">
        <v>72</v>
      </c>
      <c r="D382" s="3">
        <v>50</v>
      </c>
      <c r="E382" s="3">
        <v>46</v>
      </c>
      <c r="F382" s="3">
        <v>58</v>
      </c>
      <c r="G382" s="3">
        <f>SUM(C382:F382)</f>
        <v>226</v>
      </c>
      <c r="H382" s="3">
        <v>65</v>
      </c>
      <c r="I382" s="3">
        <v>62</v>
      </c>
      <c r="J382" s="3">
        <v>49</v>
      </c>
      <c r="K382" s="3">
        <v>68</v>
      </c>
      <c r="L382" s="3">
        <f>SUM(H382:K382)</f>
        <v>244</v>
      </c>
      <c r="M382" s="3">
        <v>45</v>
      </c>
      <c r="N382" s="3">
        <v>40</v>
      </c>
      <c r="O382" s="3">
        <v>52</v>
      </c>
      <c r="P382" s="3">
        <v>79</v>
      </c>
      <c r="Q382" s="3">
        <f>SUM(M382:P382)</f>
        <v>216</v>
      </c>
      <c r="R382" s="3">
        <v>71</v>
      </c>
      <c r="S382" s="3">
        <v>70</v>
      </c>
      <c r="T382" s="3">
        <v>62</v>
      </c>
      <c r="U382" s="3">
        <v>64</v>
      </c>
      <c r="V382" s="3">
        <f>SUM(R382:U382)</f>
        <v>267</v>
      </c>
      <c r="W382" s="3">
        <v>70</v>
      </c>
      <c r="X382" s="3">
        <v>59</v>
      </c>
      <c r="Y382" s="3">
        <v>65</v>
      </c>
      <c r="Z382" s="3">
        <v>114</v>
      </c>
      <c r="AA382" s="3">
        <f>SUM(W382:Z382)</f>
        <v>308</v>
      </c>
      <c r="AB382" s="3">
        <v>89</v>
      </c>
      <c r="AC382" s="3">
        <v>95</v>
      </c>
      <c r="AD382" s="3">
        <v>57</v>
      </c>
      <c r="AE382" s="3">
        <v>73</v>
      </c>
      <c r="AF382" s="3">
        <f>SUM(AB382:AE382)</f>
        <v>314</v>
      </c>
      <c r="AG382" s="3">
        <v>90</v>
      </c>
      <c r="AH382" s="3">
        <v>67</v>
      </c>
      <c r="AI382" s="3">
        <v>61</v>
      </c>
      <c r="AJ382" s="3">
        <v>95</v>
      </c>
      <c r="AK382" s="3">
        <f>SUM(AG382:AJ382)</f>
        <v>313</v>
      </c>
    </row>
    <row r="383" spans="1:37" ht="12.75" customHeight="1">
      <c r="A383" s="2" t="s">
        <v>423</v>
      </c>
      <c r="B383" s="2" t="s">
        <v>41</v>
      </c>
      <c r="C383" s="3">
        <v>573</v>
      </c>
      <c r="D383" s="3">
        <v>548</v>
      </c>
      <c r="E383" s="3">
        <v>541</v>
      </c>
      <c r="F383" s="3">
        <v>707</v>
      </c>
      <c r="G383" s="3">
        <f>SUM(C383:F383)</f>
        <v>2369</v>
      </c>
      <c r="H383" s="3">
        <v>520</v>
      </c>
      <c r="I383" s="3">
        <v>542</v>
      </c>
      <c r="J383" s="3">
        <v>555</v>
      </c>
      <c r="K383" s="3">
        <v>781</v>
      </c>
      <c r="L383" s="3">
        <f>SUM(H383:K383)</f>
        <v>2398</v>
      </c>
      <c r="M383" s="3">
        <v>670</v>
      </c>
      <c r="N383" s="3">
        <v>463</v>
      </c>
      <c r="O383" s="3">
        <v>527</v>
      </c>
      <c r="P383" s="3">
        <v>720</v>
      </c>
      <c r="Q383" s="3">
        <f>SUM(M383:P383)</f>
        <v>2380</v>
      </c>
      <c r="R383" s="3">
        <v>764</v>
      </c>
      <c r="S383" s="3">
        <v>479</v>
      </c>
      <c r="T383" s="3">
        <v>462</v>
      </c>
      <c r="U383" s="3">
        <v>649</v>
      </c>
      <c r="V383" s="3">
        <f>SUM(R383:U383)</f>
        <v>2354</v>
      </c>
      <c r="W383" s="3">
        <v>588</v>
      </c>
      <c r="X383" s="3">
        <v>428</v>
      </c>
      <c r="Y383" s="3">
        <v>561</v>
      </c>
      <c r="Z383" s="3">
        <v>698</v>
      </c>
      <c r="AA383" s="3">
        <f>SUM(W383:Z383)</f>
        <v>2275</v>
      </c>
      <c r="AB383" s="3">
        <v>557</v>
      </c>
      <c r="AC383" s="3">
        <v>425</v>
      </c>
      <c r="AD383" s="3">
        <v>598</v>
      </c>
      <c r="AE383" s="3">
        <v>909</v>
      </c>
      <c r="AF383" s="3">
        <f>SUM(AB383:AE383)</f>
        <v>2489</v>
      </c>
      <c r="AG383" s="3">
        <v>763</v>
      </c>
      <c r="AH383" s="3">
        <v>498</v>
      </c>
      <c r="AI383" s="3">
        <v>461</v>
      </c>
      <c r="AJ383" s="3">
        <v>577</v>
      </c>
      <c r="AK383" s="3">
        <f>SUM(AG383:AJ383)</f>
        <v>2299</v>
      </c>
    </row>
    <row r="384" spans="1:37" ht="12.75" customHeight="1">
      <c r="A384" s="2" t="s">
        <v>424</v>
      </c>
      <c r="B384" s="2" t="s">
        <v>43</v>
      </c>
      <c r="C384" s="3">
        <v>1155</v>
      </c>
      <c r="D384" s="3">
        <v>1149</v>
      </c>
      <c r="E384" s="3">
        <v>1146</v>
      </c>
      <c r="F384" s="3">
        <v>1106</v>
      </c>
      <c r="G384" s="3">
        <f>SUM(C384:F384)</f>
        <v>4556</v>
      </c>
      <c r="H384" s="3">
        <v>1020</v>
      </c>
      <c r="I384" s="3">
        <v>1219</v>
      </c>
      <c r="J384" s="3">
        <v>1120</v>
      </c>
      <c r="K384" s="3">
        <v>1060</v>
      </c>
      <c r="L384" s="3">
        <f>SUM(H384:K384)</f>
        <v>4419</v>
      </c>
      <c r="M384" s="3">
        <v>1102</v>
      </c>
      <c r="N384" s="3">
        <v>1005</v>
      </c>
      <c r="O384" s="3">
        <v>972</v>
      </c>
      <c r="P384" s="3">
        <v>1059</v>
      </c>
      <c r="Q384" s="3">
        <f>SUM(M384:P384)</f>
        <v>4138</v>
      </c>
      <c r="R384" s="3">
        <v>967</v>
      </c>
      <c r="S384" s="3">
        <v>1095</v>
      </c>
      <c r="T384" s="3">
        <v>1025</v>
      </c>
      <c r="U384" s="3">
        <v>984</v>
      </c>
      <c r="V384" s="3">
        <f>SUM(R384:U384)</f>
        <v>4071</v>
      </c>
      <c r="W384" s="3">
        <v>971</v>
      </c>
      <c r="X384" s="3">
        <v>1072</v>
      </c>
      <c r="Y384" s="3">
        <v>1077</v>
      </c>
      <c r="Z384" s="3">
        <v>1099</v>
      </c>
      <c r="AA384" s="3">
        <f>SUM(W384:Z384)</f>
        <v>4219</v>
      </c>
      <c r="AB384" s="3">
        <v>970</v>
      </c>
      <c r="AC384" s="3">
        <v>1148</v>
      </c>
      <c r="AD384" s="3">
        <v>1168</v>
      </c>
      <c r="AE384" s="3">
        <v>1365</v>
      </c>
      <c r="AF384" s="3">
        <f>SUM(AB384:AE384)</f>
        <v>4651</v>
      </c>
      <c r="AG384" s="3">
        <v>1217</v>
      </c>
      <c r="AH384" s="3">
        <v>1247</v>
      </c>
      <c r="AI384" s="3">
        <v>1172</v>
      </c>
      <c r="AJ384" s="3">
        <v>1195</v>
      </c>
      <c r="AK384" s="3">
        <f>SUM(AG384:AJ384)</f>
        <v>4831</v>
      </c>
    </row>
    <row r="385" spans="1:37" ht="12.75" customHeight="1">
      <c r="A385" s="2" t="s">
        <v>425</v>
      </c>
      <c r="B385" s="2" t="s">
        <v>45</v>
      </c>
      <c r="C385" s="3">
        <v>72</v>
      </c>
      <c r="D385" s="3">
        <v>65</v>
      </c>
      <c r="E385" s="3">
        <v>64</v>
      </c>
      <c r="F385" s="3">
        <v>62</v>
      </c>
      <c r="G385" s="3">
        <f>SUM(C385:F385)</f>
        <v>263</v>
      </c>
      <c r="H385" s="3">
        <v>84</v>
      </c>
      <c r="I385" s="3">
        <v>76</v>
      </c>
      <c r="J385" s="3">
        <v>72</v>
      </c>
      <c r="K385" s="3">
        <v>58</v>
      </c>
      <c r="L385" s="3">
        <f>SUM(H385:K385)</f>
        <v>290</v>
      </c>
      <c r="M385" s="3">
        <v>86</v>
      </c>
      <c r="N385" s="3">
        <v>70</v>
      </c>
      <c r="O385" s="3">
        <v>77</v>
      </c>
      <c r="P385" s="3">
        <v>59</v>
      </c>
      <c r="Q385" s="3">
        <f>SUM(M385:P385)</f>
        <v>292</v>
      </c>
      <c r="R385" s="3">
        <v>73</v>
      </c>
      <c r="S385" s="3">
        <v>73</v>
      </c>
      <c r="T385" s="3">
        <v>71</v>
      </c>
      <c r="U385" s="3">
        <v>61</v>
      </c>
      <c r="V385" s="3">
        <f>SUM(R385:U385)</f>
        <v>278</v>
      </c>
      <c r="W385" s="3">
        <v>47</v>
      </c>
      <c r="X385" s="3">
        <v>58</v>
      </c>
      <c r="Y385" s="3">
        <v>60</v>
      </c>
      <c r="Z385" s="3">
        <v>71</v>
      </c>
      <c r="AA385" s="3">
        <f>SUM(W385:Z385)</f>
        <v>236</v>
      </c>
      <c r="AB385" s="3">
        <v>56</v>
      </c>
      <c r="AC385" s="3">
        <v>67</v>
      </c>
      <c r="AD385" s="3">
        <v>73</v>
      </c>
      <c r="AE385" s="3">
        <v>86</v>
      </c>
      <c r="AF385" s="3">
        <f>SUM(AB385:AE385)</f>
        <v>282</v>
      </c>
      <c r="AG385" s="3">
        <v>89</v>
      </c>
      <c r="AH385" s="3">
        <v>71</v>
      </c>
      <c r="AI385" s="3">
        <v>77</v>
      </c>
      <c r="AJ385" s="3">
        <v>74</v>
      </c>
      <c r="AK385" s="3">
        <f>SUM(AG385:AJ385)</f>
        <v>311</v>
      </c>
    </row>
    <row r="386" spans="1:37" ht="12.75" customHeight="1">
      <c r="A386" s="2" t="s">
        <v>426</v>
      </c>
      <c r="B386" s="2" t="s">
        <v>47</v>
      </c>
      <c r="C386" s="3">
        <v>454</v>
      </c>
      <c r="D386" s="3">
        <v>492</v>
      </c>
      <c r="E386" s="3">
        <v>548</v>
      </c>
      <c r="F386" s="3">
        <v>418</v>
      </c>
      <c r="G386" s="3">
        <f>SUM(C386:F386)</f>
        <v>1912</v>
      </c>
      <c r="H386" s="3">
        <v>398</v>
      </c>
      <c r="I386" s="3">
        <v>473</v>
      </c>
      <c r="J386" s="3">
        <v>408</v>
      </c>
      <c r="K386" s="3">
        <v>299</v>
      </c>
      <c r="L386" s="3">
        <f>SUM(H386:K386)</f>
        <v>1578</v>
      </c>
      <c r="M386" s="3">
        <v>392</v>
      </c>
      <c r="N386" s="3">
        <v>291</v>
      </c>
      <c r="O386" s="3">
        <v>356</v>
      </c>
      <c r="P386" s="3">
        <v>326</v>
      </c>
      <c r="Q386" s="3">
        <f>SUM(M386:P386)</f>
        <v>1365</v>
      </c>
      <c r="R386" s="3">
        <v>343</v>
      </c>
      <c r="S386" s="3">
        <v>383</v>
      </c>
      <c r="T386" s="3">
        <v>381</v>
      </c>
      <c r="U386" s="3">
        <v>286</v>
      </c>
      <c r="V386" s="3">
        <f>SUM(R386:U386)</f>
        <v>1393</v>
      </c>
      <c r="W386" s="3">
        <v>320</v>
      </c>
      <c r="X386" s="3">
        <v>316</v>
      </c>
      <c r="Y386" s="3">
        <v>292</v>
      </c>
      <c r="Z386" s="3">
        <v>290</v>
      </c>
      <c r="AA386" s="3">
        <f>SUM(W386:Z386)</f>
        <v>1218</v>
      </c>
      <c r="AB386" s="3">
        <v>202</v>
      </c>
      <c r="AC386" s="3">
        <v>283</v>
      </c>
      <c r="AD386" s="3">
        <v>423</v>
      </c>
      <c r="AE386" s="3">
        <v>207</v>
      </c>
      <c r="AF386" s="3">
        <f>SUM(AB386:AE386)</f>
        <v>1115</v>
      </c>
      <c r="AG386" s="3">
        <v>187</v>
      </c>
      <c r="AH386" s="3">
        <v>256</v>
      </c>
      <c r="AI386" s="3">
        <v>420</v>
      </c>
      <c r="AJ386" s="3">
        <v>197</v>
      </c>
      <c r="AK386" s="3">
        <f>SUM(AG386:AJ386)</f>
        <v>1060</v>
      </c>
    </row>
    <row r="387" spans="1:37" ht="12.75" customHeight="1">
      <c r="A387" s="2" t="s">
        <v>427</v>
      </c>
      <c r="B387" s="2" t="s">
        <v>49</v>
      </c>
      <c r="C387" s="3">
        <v>41</v>
      </c>
      <c r="D387" s="3">
        <v>53</v>
      </c>
      <c r="E387" s="3">
        <v>64</v>
      </c>
      <c r="F387" s="3">
        <v>58</v>
      </c>
      <c r="G387" s="3">
        <f>SUM(C387:F387)</f>
        <v>216</v>
      </c>
      <c r="H387" s="3">
        <v>79</v>
      </c>
      <c r="I387" s="3">
        <v>54</v>
      </c>
      <c r="J387" s="3">
        <v>73</v>
      </c>
      <c r="K387" s="3">
        <v>80</v>
      </c>
      <c r="L387" s="3">
        <f>SUM(H387:K387)</f>
        <v>286</v>
      </c>
      <c r="M387" s="3">
        <v>78</v>
      </c>
      <c r="N387" s="3">
        <v>58</v>
      </c>
      <c r="O387" s="3">
        <v>62</v>
      </c>
      <c r="P387" s="3">
        <v>49</v>
      </c>
      <c r="Q387" s="3">
        <f>SUM(M387:P387)</f>
        <v>247</v>
      </c>
      <c r="R387" s="3">
        <v>60</v>
      </c>
      <c r="S387" s="3">
        <v>66</v>
      </c>
      <c r="T387" s="3">
        <v>53</v>
      </c>
      <c r="U387" s="3">
        <v>62</v>
      </c>
      <c r="V387" s="3">
        <f>SUM(R387:U387)</f>
        <v>241</v>
      </c>
      <c r="W387" s="3">
        <v>44</v>
      </c>
      <c r="X387" s="3">
        <v>39</v>
      </c>
      <c r="Y387" s="3">
        <v>58</v>
      </c>
      <c r="Z387" s="3">
        <v>49</v>
      </c>
      <c r="AA387" s="3">
        <f>SUM(W387:Z387)</f>
        <v>190</v>
      </c>
      <c r="AB387" s="3">
        <v>49</v>
      </c>
      <c r="AC387" s="3">
        <v>47</v>
      </c>
      <c r="AD387" s="3">
        <v>57</v>
      </c>
      <c r="AE387" s="3">
        <v>43</v>
      </c>
      <c r="AF387" s="3">
        <f>SUM(AB387:AE387)</f>
        <v>196</v>
      </c>
      <c r="AG387" s="3">
        <v>36</v>
      </c>
      <c r="AH387" s="3">
        <v>36</v>
      </c>
      <c r="AI387" s="3">
        <v>45</v>
      </c>
      <c r="AJ387" s="3">
        <v>41</v>
      </c>
      <c r="AK387" s="3">
        <f>SUM(AG387:AJ387)</f>
        <v>158</v>
      </c>
    </row>
    <row r="388" spans="1:37" ht="12.75" customHeight="1">
      <c r="A388" s="2" t="s">
        <v>428</v>
      </c>
      <c r="B388" s="2" t="s">
        <v>51</v>
      </c>
      <c r="C388" s="3">
        <v>817</v>
      </c>
      <c r="D388" s="3">
        <v>716</v>
      </c>
      <c r="E388" s="3">
        <v>620</v>
      </c>
      <c r="F388" s="3">
        <v>695</v>
      </c>
      <c r="G388" s="3">
        <f>SUM(C388:F388)</f>
        <v>2848</v>
      </c>
      <c r="H388" s="3">
        <v>661</v>
      </c>
      <c r="I388" s="3">
        <v>711</v>
      </c>
      <c r="J388" s="3">
        <v>676</v>
      </c>
      <c r="K388" s="3">
        <v>660</v>
      </c>
      <c r="L388" s="3">
        <f>SUM(H388:K388)</f>
        <v>2708</v>
      </c>
      <c r="M388" s="3">
        <v>632</v>
      </c>
      <c r="N388" s="3">
        <v>528</v>
      </c>
      <c r="O388" s="3">
        <v>452</v>
      </c>
      <c r="P388" s="3">
        <v>535</v>
      </c>
      <c r="Q388" s="3">
        <f>SUM(M388:P388)</f>
        <v>2147</v>
      </c>
      <c r="R388" s="3">
        <v>625</v>
      </c>
      <c r="S388" s="3">
        <v>577</v>
      </c>
      <c r="T388" s="3">
        <v>526</v>
      </c>
      <c r="U388" s="3">
        <v>499</v>
      </c>
      <c r="V388" s="3">
        <f>SUM(R388:U388)</f>
        <v>2227</v>
      </c>
      <c r="W388" s="3">
        <v>525</v>
      </c>
      <c r="X388" s="3">
        <v>446</v>
      </c>
      <c r="Y388" s="3">
        <v>435</v>
      </c>
      <c r="Z388" s="3">
        <v>532</v>
      </c>
      <c r="AA388" s="3">
        <f>SUM(W388:Z388)</f>
        <v>1938</v>
      </c>
      <c r="AB388" s="3">
        <v>497</v>
      </c>
      <c r="AC388" s="3">
        <v>502</v>
      </c>
      <c r="AD388" s="3">
        <v>452</v>
      </c>
      <c r="AE388" s="3">
        <v>655</v>
      </c>
      <c r="AF388" s="3">
        <f>SUM(AB388:AE388)</f>
        <v>2106</v>
      </c>
      <c r="AG388" s="3">
        <v>566</v>
      </c>
      <c r="AH388" s="3">
        <v>463</v>
      </c>
      <c r="AI388" s="3">
        <v>437</v>
      </c>
      <c r="AJ388" s="3">
        <v>494</v>
      </c>
      <c r="AK388" s="3">
        <f>SUM(AG388:AJ388)</f>
        <v>1960</v>
      </c>
    </row>
    <row r="389" spans="1:37" ht="12.75" customHeight="1">
      <c r="A389" s="2" t="s">
        <v>429</v>
      </c>
      <c r="B389" s="2" t="s">
        <v>53</v>
      </c>
      <c r="C389" s="3">
        <v>602</v>
      </c>
      <c r="D389" s="3">
        <v>600</v>
      </c>
      <c r="E389" s="3">
        <v>579</v>
      </c>
      <c r="F389" s="3">
        <v>535</v>
      </c>
      <c r="G389" s="3">
        <f>SUM(C389:F389)</f>
        <v>2316</v>
      </c>
      <c r="H389" s="3">
        <v>549</v>
      </c>
      <c r="I389" s="3">
        <v>558</v>
      </c>
      <c r="J389" s="3">
        <v>561</v>
      </c>
      <c r="K389" s="3">
        <v>516</v>
      </c>
      <c r="L389" s="3">
        <f>SUM(H389:K389)</f>
        <v>2184</v>
      </c>
      <c r="M389" s="3">
        <v>489</v>
      </c>
      <c r="N389" s="3">
        <v>415</v>
      </c>
      <c r="O389" s="3">
        <v>425</v>
      </c>
      <c r="P389" s="3">
        <v>346</v>
      </c>
      <c r="Q389" s="3">
        <f>SUM(M389:P389)</f>
        <v>1675</v>
      </c>
      <c r="R389" s="3">
        <v>355</v>
      </c>
      <c r="S389" s="3">
        <v>344</v>
      </c>
      <c r="T389" s="3">
        <v>468</v>
      </c>
      <c r="U389" s="3">
        <v>342</v>
      </c>
      <c r="V389" s="3">
        <f>SUM(R389:U389)</f>
        <v>1509</v>
      </c>
      <c r="W389" s="3">
        <v>346</v>
      </c>
      <c r="X389" s="3">
        <v>311</v>
      </c>
      <c r="Y389" s="3">
        <v>406</v>
      </c>
      <c r="Z389" s="3">
        <v>340</v>
      </c>
      <c r="AA389" s="3">
        <f>SUM(W389:Z389)</f>
        <v>1403</v>
      </c>
      <c r="AB389" s="3">
        <v>271</v>
      </c>
      <c r="AC389" s="3">
        <v>294</v>
      </c>
      <c r="AD389" s="3">
        <v>331</v>
      </c>
      <c r="AE389" s="3">
        <v>292</v>
      </c>
      <c r="AF389" s="3">
        <f>SUM(AB389:AE389)</f>
        <v>1188</v>
      </c>
      <c r="AG389" s="3">
        <v>227</v>
      </c>
      <c r="AH389" s="3">
        <v>337</v>
      </c>
      <c r="AI389" s="3">
        <v>349</v>
      </c>
      <c r="AJ389" s="3">
        <v>270</v>
      </c>
      <c r="AK389" s="3">
        <f>SUM(AG389:AJ389)</f>
        <v>1183</v>
      </c>
    </row>
    <row r="390" spans="1:37" ht="12.75" customHeight="1">
      <c r="A390" s="2" t="s">
        <v>430</v>
      </c>
      <c r="B390" s="2" t="s">
        <v>55</v>
      </c>
      <c r="C390" s="3">
        <v>109</v>
      </c>
      <c r="D390" s="3">
        <v>121</v>
      </c>
      <c r="E390" s="3">
        <v>88</v>
      </c>
      <c r="F390" s="3">
        <v>95</v>
      </c>
      <c r="G390" s="3">
        <f>SUM(C390:F390)</f>
        <v>413</v>
      </c>
      <c r="H390" s="3">
        <v>102</v>
      </c>
      <c r="I390" s="3">
        <v>87</v>
      </c>
      <c r="J390" s="3">
        <v>53</v>
      </c>
      <c r="K390" s="3">
        <v>63</v>
      </c>
      <c r="L390" s="3">
        <f>SUM(H390:K390)</f>
        <v>305</v>
      </c>
      <c r="M390" s="3">
        <v>68</v>
      </c>
      <c r="N390" s="3">
        <v>87</v>
      </c>
      <c r="O390" s="3">
        <v>71</v>
      </c>
      <c r="P390" s="3">
        <v>74</v>
      </c>
      <c r="Q390" s="3">
        <f>SUM(M390:P390)</f>
        <v>300</v>
      </c>
      <c r="R390" s="3">
        <v>67</v>
      </c>
      <c r="S390" s="3">
        <v>86</v>
      </c>
      <c r="T390" s="3">
        <v>92</v>
      </c>
      <c r="U390" s="3">
        <v>55</v>
      </c>
      <c r="V390" s="3">
        <f>SUM(R390:U390)</f>
        <v>300</v>
      </c>
      <c r="W390" s="3">
        <v>68</v>
      </c>
      <c r="X390" s="3">
        <v>82</v>
      </c>
      <c r="Y390" s="3">
        <v>87</v>
      </c>
      <c r="Z390" s="3">
        <v>73</v>
      </c>
      <c r="AA390" s="3">
        <f>SUM(W390:Z390)</f>
        <v>310</v>
      </c>
      <c r="AB390" s="3">
        <v>96</v>
      </c>
      <c r="AC390" s="3">
        <v>100</v>
      </c>
      <c r="AD390" s="3">
        <v>84</v>
      </c>
      <c r="AE390" s="3">
        <v>90</v>
      </c>
      <c r="AF390" s="3">
        <f>SUM(AB390:AE390)</f>
        <v>370</v>
      </c>
      <c r="AG390" s="3">
        <v>96</v>
      </c>
      <c r="AH390" s="3">
        <v>107</v>
      </c>
      <c r="AI390" s="3">
        <v>100</v>
      </c>
      <c r="AJ390" s="3">
        <v>101</v>
      </c>
      <c r="AK390" s="3">
        <f>SUM(AG390:AJ390)</f>
        <v>404</v>
      </c>
    </row>
    <row r="391" spans="1:37" ht="12.75" customHeight="1">
      <c r="A391" s="2" t="s">
        <v>431</v>
      </c>
      <c r="B391" s="2"/>
      <c r="C391" s="3">
        <v>4319</v>
      </c>
      <c r="D391" s="3">
        <v>4222</v>
      </c>
      <c r="E391" s="3">
        <v>4095</v>
      </c>
      <c r="F391" s="3">
        <v>4095</v>
      </c>
      <c r="G391" s="3">
        <f>SUM(C391:F391)</f>
        <v>16731</v>
      </c>
      <c r="H391" s="3">
        <v>3862</v>
      </c>
      <c r="I391" s="3">
        <v>4197</v>
      </c>
      <c r="J391" s="3">
        <v>3900</v>
      </c>
      <c r="K391" s="3">
        <v>3935</v>
      </c>
      <c r="L391" s="3">
        <f>SUM(H391:K391)</f>
        <v>15894</v>
      </c>
      <c r="M391" s="3">
        <v>3909</v>
      </c>
      <c r="N391" s="3">
        <v>3254</v>
      </c>
      <c r="O391" s="3">
        <v>3311</v>
      </c>
      <c r="P391" s="3">
        <v>3559</v>
      </c>
      <c r="Q391" s="3">
        <f>SUM(M391:P391)</f>
        <v>14033</v>
      </c>
      <c r="R391" s="3">
        <v>3639</v>
      </c>
      <c r="S391" s="3">
        <v>3477</v>
      </c>
      <c r="T391" s="3">
        <v>3413</v>
      </c>
      <c r="U391" s="3">
        <v>3234</v>
      </c>
      <c r="V391" s="3">
        <f>SUM(R391:U391)</f>
        <v>13763</v>
      </c>
      <c r="W391" s="3">
        <v>3249</v>
      </c>
      <c r="X391" s="3">
        <v>3079</v>
      </c>
      <c r="Y391" s="3">
        <v>3291</v>
      </c>
      <c r="Z391" s="3">
        <v>3542</v>
      </c>
      <c r="AA391" s="3">
        <f>SUM(W391:Z391)</f>
        <v>13161</v>
      </c>
      <c r="AB391" s="3">
        <v>3041</v>
      </c>
      <c r="AC391" s="3">
        <v>3265</v>
      </c>
      <c r="AD391" s="3">
        <v>3529</v>
      </c>
      <c r="AE391" s="3">
        <v>4003</v>
      </c>
      <c r="AF391" s="3">
        <f>SUM(AB391:AE391)</f>
        <v>13838</v>
      </c>
      <c r="AG391" s="3">
        <v>3564</v>
      </c>
      <c r="AH391" s="3">
        <v>3362</v>
      </c>
      <c r="AI391" s="3">
        <v>3418</v>
      </c>
      <c r="AJ391" s="3">
        <v>3322</v>
      </c>
      <c r="AK391" s="3">
        <f>SUM(AG391:AJ391)</f>
        <v>13666</v>
      </c>
    </row>
    <row r="392" spans="1:37" ht="12.75" customHeight="1">
      <c r="A392" s="2" t="s">
        <v>432</v>
      </c>
      <c r="B392" s="2" t="s">
        <v>29</v>
      </c>
      <c r="C392" s="3">
        <v>1</v>
      </c>
      <c r="D392" s="3">
        <v>0</v>
      </c>
      <c r="E392" s="3">
        <v>0</v>
      </c>
      <c r="F392" s="3">
        <v>1</v>
      </c>
      <c r="G392" s="3">
        <f>SUM(C392:F392)</f>
        <v>2</v>
      </c>
      <c r="H392" s="3">
        <v>1</v>
      </c>
      <c r="I392" s="3">
        <v>0</v>
      </c>
      <c r="J392" s="3">
        <v>0</v>
      </c>
      <c r="K392" s="3">
        <v>0</v>
      </c>
      <c r="L392" s="3">
        <f>SUM(H392:K392)</f>
        <v>1</v>
      </c>
      <c r="M392" s="3">
        <v>0</v>
      </c>
      <c r="N392" s="3">
        <v>0</v>
      </c>
      <c r="O392" s="3">
        <v>0</v>
      </c>
      <c r="P392" s="3">
        <v>0</v>
      </c>
      <c r="Q392" s="3">
        <f>SUM(M392:P392)</f>
        <v>0</v>
      </c>
      <c r="R392" s="3">
        <v>0</v>
      </c>
      <c r="S392" s="3">
        <v>0</v>
      </c>
      <c r="T392" s="3">
        <v>0</v>
      </c>
      <c r="U392" s="3">
        <v>0</v>
      </c>
      <c r="V392" s="3">
        <f>SUM(R392:U392)</f>
        <v>0</v>
      </c>
      <c r="W392" s="3">
        <v>0</v>
      </c>
      <c r="X392" s="3">
        <v>0</v>
      </c>
      <c r="Y392" s="3">
        <v>1</v>
      </c>
      <c r="Z392" s="3">
        <v>1</v>
      </c>
      <c r="AA392" s="3">
        <f>SUM(W392:Z392)</f>
        <v>2</v>
      </c>
      <c r="AB392" s="3">
        <v>0</v>
      </c>
      <c r="AC392" s="3">
        <v>0</v>
      </c>
      <c r="AD392" s="3">
        <v>1</v>
      </c>
      <c r="AE392" s="3">
        <v>1</v>
      </c>
      <c r="AF392" s="3">
        <f>SUM(AB392:AE392)</f>
        <v>2</v>
      </c>
      <c r="AG392" s="3">
        <v>1</v>
      </c>
      <c r="AH392" s="3">
        <v>0</v>
      </c>
      <c r="AI392" s="3">
        <v>0</v>
      </c>
      <c r="AJ392" s="3">
        <v>0</v>
      </c>
      <c r="AK392" s="3">
        <f>SUM(AG392:AJ392)</f>
        <v>1</v>
      </c>
    </row>
    <row r="393" spans="1:37" ht="12.75" customHeight="1">
      <c r="A393" s="2" t="s">
        <v>433</v>
      </c>
      <c r="B393" s="2" t="s">
        <v>31</v>
      </c>
      <c r="C393" s="3">
        <v>9</v>
      </c>
      <c r="D393" s="3">
        <v>11</v>
      </c>
      <c r="E393" s="3">
        <v>5</v>
      </c>
      <c r="F393" s="3">
        <v>9</v>
      </c>
      <c r="G393" s="3">
        <f>SUM(C393:F393)</f>
        <v>34</v>
      </c>
      <c r="H393" s="3">
        <v>11</v>
      </c>
      <c r="I393" s="3">
        <v>18</v>
      </c>
      <c r="J393" s="3">
        <v>8</v>
      </c>
      <c r="K393" s="3">
        <v>7</v>
      </c>
      <c r="L393" s="3">
        <f>SUM(H393:K393)</f>
        <v>44</v>
      </c>
      <c r="M393" s="3">
        <v>10</v>
      </c>
      <c r="N393" s="3">
        <v>16</v>
      </c>
      <c r="O393" s="3">
        <v>10</v>
      </c>
      <c r="P393" s="3">
        <v>4</v>
      </c>
      <c r="Q393" s="3">
        <f>SUM(M393:P393)</f>
        <v>40</v>
      </c>
      <c r="R393" s="3">
        <v>14</v>
      </c>
      <c r="S393" s="3">
        <v>13</v>
      </c>
      <c r="T393" s="3">
        <v>22</v>
      </c>
      <c r="U393" s="3">
        <v>8</v>
      </c>
      <c r="V393" s="3">
        <f>SUM(R393:U393)</f>
        <v>57</v>
      </c>
      <c r="W393" s="3">
        <v>7</v>
      </c>
      <c r="X393" s="3">
        <v>11</v>
      </c>
      <c r="Y393" s="3">
        <v>12</v>
      </c>
      <c r="Z393" s="3">
        <v>14</v>
      </c>
      <c r="AA393" s="3">
        <f>SUM(W393:Z393)</f>
        <v>44</v>
      </c>
      <c r="AB393" s="3">
        <v>15</v>
      </c>
      <c r="AC393" s="3">
        <v>14</v>
      </c>
      <c r="AD393" s="3">
        <v>18</v>
      </c>
      <c r="AE393" s="3">
        <v>17</v>
      </c>
      <c r="AF393" s="3">
        <f>SUM(AB393:AE393)</f>
        <v>64</v>
      </c>
      <c r="AG393" s="3">
        <v>24</v>
      </c>
      <c r="AH393" s="3">
        <v>19</v>
      </c>
      <c r="AI393" s="3">
        <v>14</v>
      </c>
      <c r="AJ393" s="3">
        <v>14</v>
      </c>
      <c r="AK393" s="3">
        <f>SUM(AG393:AJ393)</f>
        <v>71</v>
      </c>
    </row>
    <row r="394" spans="1:37" ht="12.75" customHeight="1">
      <c r="A394" s="2" t="s">
        <v>434</v>
      </c>
      <c r="B394" s="2" t="s">
        <v>33</v>
      </c>
      <c r="C394" s="3">
        <v>105</v>
      </c>
      <c r="D394" s="3">
        <v>111</v>
      </c>
      <c r="E394" s="3">
        <v>113</v>
      </c>
      <c r="F394" s="3">
        <v>107</v>
      </c>
      <c r="G394" s="3">
        <f>SUM(C394:F394)</f>
        <v>436</v>
      </c>
      <c r="H394" s="3">
        <v>97</v>
      </c>
      <c r="I394" s="3">
        <v>126</v>
      </c>
      <c r="J394" s="3">
        <v>117</v>
      </c>
      <c r="K394" s="3">
        <v>90</v>
      </c>
      <c r="L394" s="3">
        <f>SUM(H394:K394)</f>
        <v>430</v>
      </c>
      <c r="M394" s="3">
        <v>115</v>
      </c>
      <c r="N394" s="3">
        <v>100</v>
      </c>
      <c r="O394" s="3">
        <v>81</v>
      </c>
      <c r="P394" s="3">
        <v>104</v>
      </c>
      <c r="Q394" s="3">
        <f>SUM(M394:P394)</f>
        <v>400</v>
      </c>
      <c r="R394" s="3">
        <v>120</v>
      </c>
      <c r="S394" s="3">
        <v>100</v>
      </c>
      <c r="T394" s="3">
        <v>80</v>
      </c>
      <c r="U394" s="3">
        <v>97</v>
      </c>
      <c r="V394" s="3">
        <f>SUM(R394:U394)</f>
        <v>397</v>
      </c>
      <c r="W394" s="3">
        <v>94</v>
      </c>
      <c r="X394" s="3">
        <v>100</v>
      </c>
      <c r="Y394" s="3">
        <v>92</v>
      </c>
      <c r="Z394" s="3">
        <v>89</v>
      </c>
      <c r="AA394" s="3">
        <f>SUM(W394:Z394)</f>
        <v>375</v>
      </c>
      <c r="AB394" s="3">
        <v>90</v>
      </c>
      <c r="AC394" s="3">
        <v>98</v>
      </c>
      <c r="AD394" s="3">
        <v>115</v>
      </c>
      <c r="AE394" s="3">
        <v>120</v>
      </c>
      <c r="AF394" s="3">
        <f>SUM(AB394:AE394)</f>
        <v>423</v>
      </c>
      <c r="AG394" s="3">
        <v>129</v>
      </c>
      <c r="AH394" s="3">
        <v>114</v>
      </c>
      <c r="AI394" s="3">
        <v>152</v>
      </c>
      <c r="AJ394" s="3">
        <v>108</v>
      </c>
      <c r="AK394" s="3">
        <f>SUM(AG394:AJ394)</f>
        <v>503</v>
      </c>
    </row>
    <row r="395" spans="1:37" ht="12.75" customHeight="1">
      <c r="A395" s="2" t="s">
        <v>435</v>
      </c>
      <c r="B395" s="2" t="s">
        <v>35</v>
      </c>
      <c r="C395" s="3">
        <v>90</v>
      </c>
      <c r="D395" s="3">
        <v>89</v>
      </c>
      <c r="E395" s="3">
        <v>87</v>
      </c>
      <c r="F395" s="3">
        <v>83</v>
      </c>
      <c r="G395" s="3">
        <f>SUM(C395:F395)</f>
        <v>349</v>
      </c>
      <c r="H395" s="3">
        <v>83</v>
      </c>
      <c r="I395" s="3">
        <v>100</v>
      </c>
      <c r="J395" s="3">
        <v>78</v>
      </c>
      <c r="K395" s="3">
        <v>63</v>
      </c>
      <c r="L395" s="3">
        <f>SUM(H395:K395)</f>
        <v>324</v>
      </c>
      <c r="M395" s="3">
        <v>79</v>
      </c>
      <c r="N395" s="3">
        <v>64</v>
      </c>
      <c r="O395" s="3">
        <v>62</v>
      </c>
      <c r="P395" s="3">
        <v>67</v>
      </c>
      <c r="Q395" s="3">
        <f>SUM(M395:P395)</f>
        <v>272</v>
      </c>
      <c r="R395" s="3">
        <v>70</v>
      </c>
      <c r="S395" s="3">
        <v>56</v>
      </c>
      <c r="T395" s="3">
        <v>58</v>
      </c>
      <c r="U395" s="3">
        <v>60</v>
      </c>
      <c r="V395" s="3">
        <f>SUM(R395:U395)</f>
        <v>244</v>
      </c>
      <c r="W395" s="3">
        <v>36</v>
      </c>
      <c r="X395" s="3">
        <v>49</v>
      </c>
      <c r="Y395" s="3">
        <v>44</v>
      </c>
      <c r="Z395" s="3">
        <v>46</v>
      </c>
      <c r="AA395" s="3">
        <f>SUM(W395:Z395)</f>
        <v>175</v>
      </c>
      <c r="AB395" s="3">
        <v>44</v>
      </c>
      <c r="AC395" s="3">
        <v>40</v>
      </c>
      <c r="AD395" s="3">
        <v>34</v>
      </c>
      <c r="AE395" s="3">
        <v>39</v>
      </c>
      <c r="AF395" s="3">
        <f>SUM(AB395:AE395)</f>
        <v>157</v>
      </c>
      <c r="AG395" s="3">
        <v>44</v>
      </c>
      <c r="AH395" s="3">
        <v>31</v>
      </c>
      <c r="AI395" s="3">
        <v>49</v>
      </c>
      <c r="AJ395" s="3">
        <v>33</v>
      </c>
      <c r="AK395" s="3">
        <f>SUM(AG395:AJ395)</f>
        <v>157</v>
      </c>
    </row>
    <row r="396" spans="1:37" ht="12.75" customHeight="1">
      <c r="A396" s="2" t="s">
        <v>436</v>
      </c>
      <c r="B396" s="2" t="s">
        <v>37</v>
      </c>
      <c r="C396" s="3">
        <v>1</v>
      </c>
      <c r="D396" s="3">
        <v>0</v>
      </c>
      <c r="E396" s="3">
        <v>1</v>
      </c>
      <c r="F396" s="3">
        <v>2</v>
      </c>
      <c r="G396" s="3">
        <f>SUM(C396:F396)</f>
        <v>4</v>
      </c>
      <c r="H396" s="3">
        <v>1</v>
      </c>
      <c r="I396" s="3">
        <v>3</v>
      </c>
      <c r="J396" s="3">
        <v>0</v>
      </c>
      <c r="K396" s="3">
        <v>0</v>
      </c>
      <c r="L396" s="3">
        <f>SUM(H396:K396)</f>
        <v>4</v>
      </c>
      <c r="M396" s="3">
        <v>0</v>
      </c>
      <c r="N396" s="3">
        <v>3</v>
      </c>
      <c r="O396" s="3">
        <v>1</v>
      </c>
      <c r="P396" s="3">
        <v>0</v>
      </c>
      <c r="Q396" s="3">
        <f>SUM(M396:P396)</f>
        <v>4</v>
      </c>
      <c r="R396" s="3">
        <v>0</v>
      </c>
      <c r="S396" s="3">
        <v>1</v>
      </c>
      <c r="T396" s="3">
        <v>1</v>
      </c>
      <c r="U396" s="3">
        <v>0</v>
      </c>
      <c r="V396" s="3">
        <f>SUM(R396:U396)</f>
        <v>2</v>
      </c>
      <c r="W396" s="3">
        <v>1</v>
      </c>
      <c r="X396" s="3">
        <v>0</v>
      </c>
      <c r="Y396" s="3">
        <v>0</v>
      </c>
      <c r="Z396" s="3">
        <v>2</v>
      </c>
      <c r="AA396" s="3">
        <f>SUM(W396:Z396)</f>
        <v>3</v>
      </c>
      <c r="AB396" s="3">
        <v>1</v>
      </c>
      <c r="AC396" s="3">
        <v>1</v>
      </c>
      <c r="AD396" s="3">
        <v>1</v>
      </c>
      <c r="AE396" s="3">
        <v>1</v>
      </c>
      <c r="AF396" s="3">
        <f>SUM(AB396:AE396)</f>
        <v>4</v>
      </c>
      <c r="AG396" s="3">
        <v>1</v>
      </c>
      <c r="AH396" s="3">
        <v>1</v>
      </c>
      <c r="AI396" s="3">
        <v>5</v>
      </c>
      <c r="AJ396" s="3">
        <v>2</v>
      </c>
      <c r="AK396" s="3">
        <f>SUM(AG396:AJ396)</f>
        <v>9</v>
      </c>
    </row>
    <row r="397" spans="1:37" ht="12.75" customHeight="1">
      <c r="A397" s="2" t="s">
        <v>437</v>
      </c>
      <c r="B397" s="2" t="s">
        <v>39</v>
      </c>
      <c r="C397" s="3">
        <v>26</v>
      </c>
      <c r="D397" s="3">
        <v>5</v>
      </c>
      <c r="E397" s="3">
        <v>17</v>
      </c>
      <c r="F397" s="3">
        <v>18</v>
      </c>
      <c r="G397" s="3">
        <f>SUM(C397:F397)</f>
        <v>66</v>
      </c>
      <c r="H397" s="3">
        <v>22</v>
      </c>
      <c r="I397" s="3">
        <v>14</v>
      </c>
      <c r="J397" s="3">
        <v>45</v>
      </c>
      <c r="K397" s="3">
        <v>44</v>
      </c>
      <c r="L397" s="3">
        <f>SUM(H397:K397)</f>
        <v>125</v>
      </c>
      <c r="M397" s="3">
        <v>29</v>
      </c>
      <c r="N397" s="3">
        <v>19</v>
      </c>
      <c r="O397" s="3">
        <v>31</v>
      </c>
      <c r="P397" s="3">
        <v>43</v>
      </c>
      <c r="Q397" s="3">
        <f>SUM(M397:P397)</f>
        <v>122</v>
      </c>
      <c r="R397" s="3">
        <v>19</v>
      </c>
      <c r="S397" s="3">
        <v>24</v>
      </c>
      <c r="T397" s="3">
        <v>34</v>
      </c>
      <c r="U397" s="3">
        <v>38</v>
      </c>
      <c r="V397" s="3">
        <f>SUM(R397:U397)</f>
        <v>115</v>
      </c>
      <c r="W397" s="3">
        <v>34</v>
      </c>
      <c r="X397" s="3">
        <v>21</v>
      </c>
      <c r="Y397" s="3">
        <v>17</v>
      </c>
      <c r="Z397" s="3">
        <v>33</v>
      </c>
      <c r="AA397" s="3">
        <f>SUM(W397:Z397)</f>
        <v>105</v>
      </c>
      <c r="AB397" s="3">
        <v>28</v>
      </c>
      <c r="AC397" s="3">
        <v>31</v>
      </c>
      <c r="AD397" s="3">
        <v>32</v>
      </c>
      <c r="AE397" s="3">
        <v>32</v>
      </c>
      <c r="AF397" s="3">
        <f>SUM(AB397:AE397)</f>
        <v>123</v>
      </c>
      <c r="AG397" s="3">
        <v>26</v>
      </c>
      <c r="AH397" s="3">
        <v>27</v>
      </c>
      <c r="AI397" s="3">
        <v>13</v>
      </c>
      <c r="AJ397" s="3">
        <v>24</v>
      </c>
      <c r="AK397" s="3">
        <f>SUM(AG397:AJ397)</f>
        <v>90</v>
      </c>
    </row>
    <row r="398" spans="1:37" ht="12.75" customHeight="1">
      <c r="A398" s="2" t="s">
        <v>438</v>
      </c>
      <c r="B398" s="2" t="s">
        <v>41</v>
      </c>
      <c r="C398" s="3">
        <v>318</v>
      </c>
      <c r="D398" s="3">
        <v>227</v>
      </c>
      <c r="E398" s="3">
        <v>355</v>
      </c>
      <c r="F398" s="3">
        <v>466</v>
      </c>
      <c r="G398" s="3">
        <f>SUM(C398:F398)</f>
        <v>1366</v>
      </c>
      <c r="H398" s="3">
        <v>355</v>
      </c>
      <c r="I398" s="3">
        <v>260</v>
      </c>
      <c r="J398" s="3">
        <v>312</v>
      </c>
      <c r="K398" s="3">
        <v>486</v>
      </c>
      <c r="L398" s="3">
        <f>SUM(H398:K398)</f>
        <v>1413</v>
      </c>
      <c r="M398" s="3">
        <v>432</v>
      </c>
      <c r="N398" s="3">
        <v>294</v>
      </c>
      <c r="O398" s="3">
        <v>249</v>
      </c>
      <c r="P398" s="3">
        <v>404</v>
      </c>
      <c r="Q398" s="3">
        <f>SUM(M398:P398)</f>
        <v>1379</v>
      </c>
      <c r="R398" s="3">
        <v>488</v>
      </c>
      <c r="S398" s="3">
        <v>318</v>
      </c>
      <c r="T398" s="3">
        <v>382</v>
      </c>
      <c r="U398" s="3">
        <v>419</v>
      </c>
      <c r="V398" s="3">
        <f>SUM(R398:U398)</f>
        <v>1607</v>
      </c>
      <c r="W398" s="3">
        <v>314</v>
      </c>
      <c r="X398" s="3">
        <v>288</v>
      </c>
      <c r="Y398" s="3">
        <v>302</v>
      </c>
      <c r="Z398" s="3">
        <v>448</v>
      </c>
      <c r="AA398" s="3">
        <f>SUM(W398:Z398)</f>
        <v>1352</v>
      </c>
      <c r="AB398" s="3">
        <v>473</v>
      </c>
      <c r="AC398" s="3">
        <v>387</v>
      </c>
      <c r="AD398" s="3">
        <v>344</v>
      </c>
      <c r="AE398" s="3">
        <v>656</v>
      </c>
      <c r="AF398" s="3">
        <f>SUM(AB398:AE398)</f>
        <v>1860</v>
      </c>
      <c r="AG398" s="3">
        <v>656</v>
      </c>
      <c r="AH398" s="3">
        <v>507</v>
      </c>
      <c r="AI398" s="3">
        <v>532</v>
      </c>
      <c r="AJ398" s="3">
        <v>595</v>
      </c>
      <c r="AK398" s="3">
        <f>SUM(AG398:AJ398)</f>
        <v>2290</v>
      </c>
    </row>
    <row r="399" spans="1:37" ht="12.75" customHeight="1">
      <c r="A399" s="2" t="s">
        <v>439</v>
      </c>
      <c r="B399" s="2" t="s">
        <v>43</v>
      </c>
      <c r="C399" s="3">
        <v>708</v>
      </c>
      <c r="D399" s="3">
        <v>925</v>
      </c>
      <c r="E399" s="3">
        <v>831</v>
      </c>
      <c r="F399" s="3">
        <v>774</v>
      </c>
      <c r="G399" s="3">
        <f>SUM(C399:F399)</f>
        <v>3238</v>
      </c>
      <c r="H399" s="3">
        <v>627</v>
      </c>
      <c r="I399" s="3">
        <v>929</v>
      </c>
      <c r="J399" s="3">
        <v>948</v>
      </c>
      <c r="K399" s="3">
        <v>830</v>
      </c>
      <c r="L399" s="3">
        <f>SUM(H399:K399)</f>
        <v>3334</v>
      </c>
      <c r="M399" s="3">
        <v>848</v>
      </c>
      <c r="N399" s="3">
        <v>937</v>
      </c>
      <c r="O399" s="3">
        <v>918</v>
      </c>
      <c r="P399" s="3">
        <v>859</v>
      </c>
      <c r="Q399" s="3">
        <f>SUM(M399:P399)</f>
        <v>3562</v>
      </c>
      <c r="R399" s="3">
        <v>897</v>
      </c>
      <c r="S399" s="3">
        <v>894</v>
      </c>
      <c r="T399" s="3">
        <v>960</v>
      </c>
      <c r="U399" s="3">
        <v>886</v>
      </c>
      <c r="V399" s="3">
        <f>SUM(R399:U399)</f>
        <v>3637</v>
      </c>
      <c r="W399" s="3">
        <v>736</v>
      </c>
      <c r="X399" s="3">
        <v>907</v>
      </c>
      <c r="Y399" s="3">
        <v>1017</v>
      </c>
      <c r="Z399" s="3">
        <v>806</v>
      </c>
      <c r="AA399" s="3">
        <f>SUM(W399:Z399)</f>
        <v>3466</v>
      </c>
      <c r="AB399" s="3">
        <v>734</v>
      </c>
      <c r="AC399" s="3">
        <v>906</v>
      </c>
      <c r="AD399" s="3">
        <v>951</v>
      </c>
      <c r="AE399" s="3">
        <v>1103</v>
      </c>
      <c r="AF399" s="3">
        <f>SUM(AB399:AE399)</f>
        <v>3694</v>
      </c>
      <c r="AG399" s="3">
        <v>903</v>
      </c>
      <c r="AH399" s="3">
        <v>968</v>
      </c>
      <c r="AI399" s="3">
        <v>1023</v>
      </c>
      <c r="AJ399" s="3">
        <v>962</v>
      </c>
      <c r="AK399" s="3">
        <f>SUM(AG399:AJ399)</f>
        <v>3856</v>
      </c>
    </row>
    <row r="400" spans="1:37" ht="12.75" customHeight="1">
      <c r="A400" s="2" t="s">
        <v>440</v>
      </c>
      <c r="B400" s="2" t="s">
        <v>45</v>
      </c>
      <c r="C400" s="3">
        <v>56</v>
      </c>
      <c r="D400" s="3">
        <v>48</v>
      </c>
      <c r="E400" s="3">
        <v>57</v>
      </c>
      <c r="F400" s="3">
        <v>49</v>
      </c>
      <c r="G400" s="3">
        <f>SUM(C400:F400)</f>
        <v>210</v>
      </c>
      <c r="H400" s="3">
        <v>57</v>
      </c>
      <c r="I400" s="3">
        <v>45</v>
      </c>
      <c r="J400" s="3">
        <v>49</v>
      </c>
      <c r="K400" s="3">
        <v>57</v>
      </c>
      <c r="L400" s="3">
        <f>SUM(H400:K400)</f>
        <v>208</v>
      </c>
      <c r="M400" s="3">
        <v>101</v>
      </c>
      <c r="N400" s="3">
        <v>75</v>
      </c>
      <c r="O400" s="3">
        <v>82</v>
      </c>
      <c r="P400" s="3">
        <v>63</v>
      </c>
      <c r="Q400" s="3">
        <f>SUM(M400:P400)</f>
        <v>321</v>
      </c>
      <c r="R400" s="3">
        <v>78</v>
      </c>
      <c r="S400" s="3">
        <v>93</v>
      </c>
      <c r="T400" s="3">
        <v>64</v>
      </c>
      <c r="U400" s="3">
        <v>61</v>
      </c>
      <c r="V400" s="3">
        <f>SUM(R400:U400)</f>
        <v>296</v>
      </c>
      <c r="W400" s="3">
        <v>59</v>
      </c>
      <c r="X400" s="3">
        <v>73</v>
      </c>
      <c r="Y400" s="3">
        <v>49</v>
      </c>
      <c r="Z400" s="3">
        <v>45</v>
      </c>
      <c r="AA400" s="3">
        <f>SUM(W400:Z400)</f>
        <v>226</v>
      </c>
      <c r="AB400" s="3">
        <v>57</v>
      </c>
      <c r="AC400" s="3">
        <v>71</v>
      </c>
      <c r="AD400" s="3">
        <v>66</v>
      </c>
      <c r="AE400" s="3">
        <v>69</v>
      </c>
      <c r="AF400" s="3">
        <f>SUM(AB400:AE400)</f>
        <v>263</v>
      </c>
      <c r="AG400" s="3">
        <v>68</v>
      </c>
      <c r="AH400" s="3">
        <v>53</v>
      </c>
      <c r="AI400" s="3">
        <v>55</v>
      </c>
      <c r="AJ400" s="3">
        <v>82</v>
      </c>
      <c r="AK400" s="3">
        <f>SUM(AG400:AJ400)</f>
        <v>258</v>
      </c>
    </row>
    <row r="401" spans="1:37" ht="12.75" customHeight="1">
      <c r="A401" s="2" t="s">
        <v>441</v>
      </c>
      <c r="B401" s="2" t="s">
        <v>47</v>
      </c>
      <c r="C401" s="3">
        <v>152</v>
      </c>
      <c r="D401" s="3">
        <v>166</v>
      </c>
      <c r="E401" s="3">
        <v>188</v>
      </c>
      <c r="F401" s="3">
        <v>134</v>
      </c>
      <c r="G401" s="3">
        <f>SUM(C401:F401)</f>
        <v>640</v>
      </c>
      <c r="H401" s="3">
        <v>165</v>
      </c>
      <c r="I401" s="3">
        <v>180</v>
      </c>
      <c r="J401" s="3">
        <v>137</v>
      </c>
      <c r="K401" s="3">
        <v>137</v>
      </c>
      <c r="L401" s="3">
        <f>SUM(H401:K401)</f>
        <v>619</v>
      </c>
      <c r="M401" s="3">
        <v>148</v>
      </c>
      <c r="N401" s="3">
        <v>159</v>
      </c>
      <c r="O401" s="3">
        <v>187</v>
      </c>
      <c r="P401" s="3">
        <v>146</v>
      </c>
      <c r="Q401" s="3">
        <f>SUM(M401:P401)</f>
        <v>640</v>
      </c>
      <c r="R401" s="3">
        <v>148</v>
      </c>
      <c r="S401" s="3">
        <v>141</v>
      </c>
      <c r="T401" s="3">
        <v>131</v>
      </c>
      <c r="U401" s="3">
        <v>126</v>
      </c>
      <c r="V401" s="3">
        <f>SUM(R401:U401)</f>
        <v>546</v>
      </c>
      <c r="W401" s="3">
        <v>101</v>
      </c>
      <c r="X401" s="3">
        <v>157</v>
      </c>
      <c r="Y401" s="3">
        <v>107</v>
      </c>
      <c r="Z401" s="3">
        <v>86</v>
      </c>
      <c r="AA401" s="3">
        <f>SUM(W401:Z401)</f>
        <v>451</v>
      </c>
      <c r="AB401" s="3">
        <v>66</v>
      </c>
      <c r="AC401" s="3">
        <v>84</v>
      </c>
      <c r="AD401" s="3">
        <v>57</v>
      </c>
      <c r="AE401" s="3">
        <v>65</v>
      </c>
      <c r="AF401" s="3">
        <f>SUM(AB401:AE401)</f>
        <v>272</v>
      </c>
      <c r="AG401" s="3">
        <v>80</v>
      </c>
      <c r="AH401" s="3">
        <v>84</v>
      </c>
      <c r="AI401" s="3">
        <v>91</v>
      </c>
      <c r="AJ401" s="3">
        <v>64</v>
      </c>
      <c r="AK401" s="3">
        <f>SUM(AG401:AJ401)</f>
        <v>319</v>
      </c>
    </row>
    <row r="402" spans="1:37" ht="12.75" customHeight="1">
      <c r="A402" s="2" t="s">
        <v>442</v>
      </c>
      <c r="B402" s="2" t="s">
        <v>49</v>
      </c>
      <c r="C402" s="3">
        <v>17</v>
      </c>
      <c r="D402" s="3">
        <v>24</v>
      </c>
      <c r="E402" s="3">
        <v>19</v>
      </c>
      <c r="F402" s="3">
        <v>36</v>
      </c>
      <c r="G402" s="3">
        <f>SUM(C402:F402)</f>
        <v>96</v>
      </c>
      <c r="H402" s="3">
        <v>15</v>
      </c>
      <c r="I402" s="3">
        <v>26</v>
      </c>
      <c r="J402" s="3">
        <v>27</v>
      </c>
      <c r="K402" s="3">
        <v>37</v>
      </c>
      <c r="L402" s="3">
        <f>SUM(H402:K402)</f>
        <v>105</v>
      </c>
      <c r="M402" s="3">
        <v>24</v>
      </c>
      <c r="N402" s="3">
        <v>17</v>
      </c>
      <c r="O402" s="3">
        <v>21</v>
      </c>
      <c r="P402" s="3">
        <v>30</v>
      </c>
      <c r="Q402" s="3">
        <f>SUM(M402:P402)</f>
        <v>92</v>
      </c>
      <c r="R402" s="3">
        <v>13</v>
      </c>
      <c r="S402" s="3">
        <v>25</v>
      </c>
      <c r="T402" s="3">
        <v>19</v>
      </c>
      <c r="U402" s="3">
        <v>22</v>
      </c>
      <c r="V402" s="3">
        <f>SUM(R402:U402)</f>
        <v>79</v>
      </c>
      <c r="W402" s="3">
        <v>9</v>
      </c>
      <c r="X402" s="3">
        <v>15</v>
      </c>
      <c r="Y402" s="3">
        <v>14</v>
      </c>
      <c r="Z402" s="3">
        <v>26</v>
      </c>
      <c r="AA402" s="3">
        <f>SUM(W402:Z402)</f>
        <v>64</v>
      </c>
      <c r="AB402" s="3">
        <v>10</v>
      </c>
      <c r="AC402" s="3">
        <v>11</v>
      </c>
      <c r="AD402" s="3">
        <v>19</v>
      </c>
      <c r="AE402" s="3">
        <v>28</v>
      </c>
      <c r="AF402" s="3">
        <f>SUM(AB402:AE402)</f>
        <v>68</v>
      </c>
      <c r="AG402" s="3">
        <v>13</v>
      </c>
      <c r="AH402" s="3">
        <v>9</v>
      </c>
      <c r="AI402" s="3">
        <v>14</v>
      </c>
      <c r="AJ402" s="3">
        <v>15</v>
      </c>
      <c r="AK402" s="3">
        <f>SUM(AG402:AJ402)</f>
        <v>51</v>
      </c>
    </row>
    <row r="403" spans="1:37" ht="12.75" customHeight="1">
      <c r="A403" s="2" t="s">
        <v>443</v>
      </c>
      <c r="B403" s="2" t="s">
        <v>51</v>
      </c>
      <c r="C403" s="3">
        <v>391</v>
      </c>
      <c r="D403" s="3">
        <v>461</v>
      </c>
      <c r="E403" s="3">
        <v>426</v>
      </c>
      <c r="F403" s="3">
        <v>389</v>
      </c>
      <c r="G403" s="3">
        <f>SUM(C403:F403)</f>
        <v>1667</v>
      </c>
      <c r="H403" s="3">
        <v>408</v>
      </c>
      <c r="I403" s="3">
        <v>419</v>
      </c>
      <c r="J403" s="3">
        <v>389</v>
      </c>
      <c r="K403" s="3">
        <v>425</v>
      </c>
      <c r="L403" s="3">
        <f>SUM(H403:K403)</f>
        <v>1641</v>
      </c>
      <c r="M403" s="3">
        <v>386</v>
      </c>
      <c r="N403" s="3">
        <v>347</v>
      </c>
      <c r="O403" s="3">
        <v>311</v>
      </c>
      <c r="P403" s="3">
        <v>345</v>
      </c>
      <c r="Q403" s="3">
        <f>SUM(M403:P403)</f>
        <v>1389</v>
      </c>
      <c r="R403" s="3">
        <v>337</v>
      </c>
      <c r="S403" s="3">
        <v>316</v>
      </c>
      <c r="T403" s="3">
        <v>330</v>
      </c>
      <c r="U403" s="3">
        <v>321</v>
      </c>
      <c r="V403" s="3">
        <f>SUM(R403:U403)</f>
        <v>1304</v>
      </c>
      <c r="W403" s="3">
        <v>282</v>
      </c>
      <c r="X403" s="3">
        <v>281</v>
      </c>
      <c r="Y403" s="3">
        <v>275</v>
      </c>
      <c r="Z403" s="3">
        <v>308</v>
      </c>
      <c r="AA403" s="3">
        <f>SUM(W403:Z403)</f>
        <v>1146</v>
      </c>
      <c r="AB403" s="3">
        <v>282</v>
      </c>
      <c r="AC403" s="3">
        <v>265</v>
      </c>
      <c r="AD403" s="3">
        <v>290</v>
      </c>
      <c r="AE403" s="3">
        <v>381</v>
      </c>
      <c r="AF403" s="3">
        <f>SUM(AB403:AE403)</f>
        <v>1218</v>
      </c>
      <c r="AG403" s="3">
        <v>268</v>
      </c>
      <c r="AH403" s="3">
        <v>255</v>
      </c>
      <c r="AI403" s="3">
        <v>275</v>
      </c>
      <c r="AJ403" s="3">
        <v>311</v>
      </c>
      <c r="AK403" s="3">
        <f>SUM(AG403:AJ403)</f>
        <v>1109</v>
      </c>
    </row>
    <row r="404" spans="1:37" ht="12.75" customHeight="1">
      <c r="A404" s="2" t="s">
        <v>444</v>
      </c>
      <c r="B404" s="2" t="s">
        <v>53</v>
      </c>
      <c r="C404" s="3">
        <v>525</v>
      </c>
      <c r="D404" s="3">
        <v>514</v>
      </c>
      <c r="E404" s="3">
        <v>508</v>
      </c>
      <c r="F404" s="3">
        <v>508</v>
      </c>
      <c r="G404" s="3">
        <f>SUM(C404:F404)</f>
        <v>2055</v>
      </c>
      <c r="H404" s="3">
        <v>447</v>
      </c>
      <c r="I404" s="3">
        <v>402</v>
      </c>
      <c r="J404" s="3">
        <v>426</v>
      </c>
      <c r="K404" s="3">
        <v>408</v>
      </c>
      <c r="L404" s="3">
        <f>SUM(H404:K404)</f>
        <v>1683</v>
      </c>
      <c r="M404" s="3">
        <v>372</v>
      </c>
      <c r="N404" s="3">
        <v>317</v>
      </c>
      <c r="O404" s="3">
        <v>370</v>
      </c>
      <c r="P404" s="3">
        <v>296</v>
      </c>
      <c r="Q404" s="3">
        <f>SUM(M404:P404)</f>
        <v>1355</v>
      </c>
      <c r="R404" s="3">
        <v>302</v>
      </c>
      <c r="S404" s="3">
        <v>273</v>
      </c>
      <c r="T404" s="3">
        <v>306</v>
      </c>
      <c r="U404" s="3">
        <v>248</v>
      </c>
      <c r="V404" s="3">
        <f>SUM(R404:U404)</f>
        <v>1129</v>
      </c>
      <c r="W404" s="3">
        <v>200</v>
      </c>
      <c r="X404" s="3">
        <v>268</v>
      </c>
      <c r="Y404" s="3">
        <v>235</v>
      </c>
      <c r="Z404" s="3">
        <v>209</v>
      </c>
      <c r="AA404" s="3">
        <f>SUM(W404:Z404)</f>
        <v>912</v>
      </c>
      <c r="AB404" s="3">
        <v>182</v>
      </c>
      <c r="AC404" s="3">
        <v>243</v>
      </c>
      <c r="AD404" s="3">
        <v>211</v>
      </c>
      <c r="AE404" s="3">
        <v>177</v>
      </c>
      <c r="AF404" s="3">
        <f>SUM(AB404:AE404)</f>
        <v>813</v>
      </c>
      <c r="AG404" s="3">
        <v>151</v>
      </c>
      <c r="AH404" s="3">
        <v>216</v>
      </c>
      <c r="AI404" s="3">
        <v>157</v>
      </c>
      <c r="AJ404" s="3">
        <v>141</v>
      </c>
      <c r="AK404" s="3">
        <f>SUM(AG404:AJ404)</f>
        <v>665</v>
      </c>
    </row>
    <row r="405" spans="1:37" ht="12.75" customHeight="1">
      <c r="A405" s="2" t="s">
        <v>445</v>
      </c>
      <c r="B405" s="2" t="s">
        <v>55</v>
      </c>
      <c r="C405" s="3">
        <v>105</v>
      </c>
      <c r="D405" s="3">
        <v>96</v>
      </c>
      <c r="E405" s="3">
        <v>73</v>
      </c>
      <c r="F405" s="3">
        <v>69</v>
      </c>
      <c r="G405" s="3">
        <f>SUM(C405:F405)</f>
        <v>343</v>
      </c>
      <c r="H405" s="3">
        <v>93</v>
      </c>
      <c r="I405" s="3">
        <v>92</v>
      </c>
      <c r="J405" s="3">
        <v>63</v>
      </c>
      <c r="K405" s="3">
        <v>77</v>
      </c>
      <c r="L405" s="3">
        <f>SUM(H405:K405)</f>
        <v>325</v>
      </c>
      <c r="M405" s="3">
        <v>73</v>
      </c>
      <c r="N405" s="3">
        <v>74</v>
      </c>
      <c r="O405" s="3">
        <v>53</v>
      </c>
      <c r="P405" s="3">
        <v>107</v>
      </c>
      <c r="Q405" s="3">
        <f>SUM(M405:P405)</f>
        <v>307</v>
      </c>
      <c r="R405" s="3">
        <v>82</v>
      </c>
      <c r="S405" s="3">
        <v>50</v>
      </c>
      <c r="T405" s="3">
        <v>58</v>
      </c>
      <c r="U405" s="3">
        <v>74</v>
      </c>
      <c r="V405" s="3">
        <f>SUM(R405:U405)</f>
        <v>264</v>
      </c>
      <c r="W405" s="3">
        <v>65</v>
      </c>
      <c r="X405" s="3">
        <v>87</v>
      </c>
      <c r="Y405" s="3">
        <v>52</v>
      </c>
      <c r="Z405" s="3">
        <v>68</v>
      </c>
      <c r="AA405" s="3">
        <f>SUM(W405:Z405)</f>
        <v>272</v>
      </c>
      <c r="AB405" s="3">
        <v>78</v>
      </c>
      <c r="AC405" s="3">
        <v>72</v>
      </c>
      <c r="AD405" s="3">
        <v>79</v>
      </c>
      <c r="AE405" s="3">
        <v>45</v>
      </c>
      <c r="AF405" s="3">
        <f>SUM(AB405:AE405)</f>
        <v>274</v>
      </c>
      <c r="AG405" s="3">
        <v>77</v>
      </c>
      <c r="AH405" s="3">
        <v>61</v>
      </c>
      <c r="AI405" s="3">
        <v>66</v>
      </c>
      <c r="AJ405" s="3">
        <v>56</v>
      </c>
      <c r="AK405" s="3">
        <f>SUM(AG405:AJ405)</f>
        <v>260</v>
      </c>
    </row>
    <row r="406" spans="1:37" ht="12.75" customHeight="1">
      <c r="A406" s="2" t="s">
        <v>446</v>
      </c>
      <c r="B406" s="2"/>
      <c r="C406" s="3">
        <v>2504</v>
      </c>
      <c r="D406" s="3">
        <v>2677</v>
      </c>
      <c r="E406" s="3">
        <v>2680</v>
      </c>
      <c r="F406" s="3">
        <v>2645</v>
      </c>
      <c r="G406" s="3">
        <f>SUM(C406:F406)</f>
        <v>10506</v>
      </c>
      <c r="H406" s="3">
        <v>2382</v>
      </c>
      <c r="I406" s="3">
        <v>2614</v>
      </c>
      <c r="J406" s="3">
        <v>2599</v>
      </c>
      <c r="K406" s="3">
        <v>2661</v>
      </c>
      <c r="L406" s="3">
        <f>SUM(H406:K406)</f>
        <v>10256</v>
      </c>
      <c r="M406" s="3">
        <v>2617</v>
      </c>
      <c r="N406" s="3">
        <v>2422</v>
      </c>
      <c r="O406" s="3">
        <v>2376</v>
      </c>
      <c r="P406" s="3">
        <v>2468</v>
      </c>
      <c r="Q406" s="3">
        <f>SUM(M406:P406)</f>
        <v>9883</v>
      </c>
      <c r="R406" s="3">
        <v>2568</v>
      </c>
      <c r="S406" s="3">
        <v>2304</v>
      </c>
      <c r="T406" s="3">
        <v>2445</v>
      </c>
      <c r="U406" s="3">
        <v>2360</v>
      </c>
      <c r="V406" s="3">
        <f>SUM(R406:U406)</f>
        <v>9677</v>
      </c>
      <c r="W406" s="3">
        <v>1938</v>
      </c>
      <c r="X406" s="3">
        <v>2257</v>
      </c>
      <c r="Y406" s="3">
        <v>2217</v>
      </c>
      <c r="Z406" s="3">
        <v>2181</v>
      </c>
      <c r="AA406" s="3">
        <f>SUM(W406:Z406)</f>
        <v>8593</v>
      </c>
      <c r="AB406" s="3">
        <v>2060</v>
      </c>
      <c r="AC406" s="3">
        <v>2223</v>
      </c>
      <c r="AD406" s="3">
        <v>2218</v>
      </c>
      <c r="AE406" s="3">
        <v>2734</v>
      </c>
      <c r="AF406" s="3">
        <f>SUM(AB406:AE406)</f>
        <v>9235</v>
      </c>
      <c r="AG406" s="3">
        <v>2441</v>
      </c>
      <c r="AH406" s="3">
        <v>2345</v>
      </c>
      <c r="AI406" s="3">
        <v>2446</v>
      </c>
      <c r="AJ406" s="3">
        <v>2407</v>
      </c>
      <c r="AK406" s="3">
        <f>SUM(AG406:AJ406)</f>
        <v>9639</v>
      </c>
    </row>
    <row r="407" spans="1:37" ht="12.75" customHeight="1">
      <c r="A407" s="2" t="s">
        <v>447</v>
      </c>
      <c r="B407" s="2" t="s">
        <v>29</v>
      </c>
      <c r="C407" s="3">
        <v>4</v>
      </c>
      <c r="D407" s="3">
        <v>3</v>
      </c>
      <c r="E407" s="3">
        <v>5</v>
      </c>
      <c r="F407" s="3">
        <v>2</v>
      </c>
      <c r="G407" s="3">
        <f>SUM(C407:F407)</f>
        <v>14</v>
      </c>
      <c r="H407" s="3">
        <v>1</v>
      </c>
      <c r="I407" s="3">
        <v>5</v>
      </c>
      <c r="J407" s="3">
        <v>3</v>
      </c>
      <c r="K407" s="3">
        <v>4</v>
      </c>
      <c r="L407" s="3">
        <f>SUM(H407:K407)</f>
        <v>13</v>
      </c>
      <c r="M407" s="3">
        <v>2</v>
      </c>
      <c r="N407" s="3">
        <v>2</v>
      </c>
      <c r="O407" s="3">
        <v>1</v>
      </c>
      <c r="P407" s="3">
        <v>1</v>
      </c>
      <c r="Q407" s="3">
        <f>SUM(M407:P407)</f>
        <v>6</v>
      </c>
      <c r="R407" s="3">
        <v>1</v>
      </c>
      <c r="S407" s="3">
        <v>1</v>
      </c>
      <c r="T407" s="3">
        <v>3</v>
      </c>
      <c r="U407" s="3">
        <v>0</v>
      </c>
      <c r="V407" s="3">
        <f>SUM(R407:U407)</f>
        <v>5</v>
      </c>
      <c r="W407" s="3">
        <v>2</v>
      </c>
      <c r="X407" s="3">
        <v>1</v>
      </c>
      <c r="Y407" s="3">
        <v>2</v>
      </c>
      <c r="Z407" s="3">
        <v>4</v>
      </c>
      <c r="AA407" s="3">
        <f>SUM(W407:Z407)</f>
        <v>9</v>
      </c>
      <c r="AB407" s="3">
        <v>5</v>
      </c>
      <c r="AC407" s="3">
        <v>1</v>
      </c>
      <c r="AD407" s="3">
        <v>1</v>
      </c>
      <c r="AE407" s="3">
        <v>1</v>
      </c>
      <c r="AF407" s="3">
        <f>SUM(AB407:AE407)</f>
        <v>8</v>
      </c>
      <c r="AG407" s="3">
        <v>2</v>
      </c>
      <c r="AH407" s="3">
        <v>5</v>
      </c>
      <c r="AI407" s="3">
        <v>0</v>
      </c>
      <c r="AJ407" s="3">
        <v>1</v>
      </c>
      <c r="AK407" s="3">
        <f>SUM(AG407:AJ407)</f>
        <v>8</v>
      </c>
    </row>
    <row r="408" spans="1:37" ht="12.75" customHeight="1">
      <c r="A408" s="2" t="s">
        <v>448</v>
      </c>
      <c r="B408" s="2" t="s">
        <v>31</v>
      </c>
      <c r="C408" s="3">
        <v>32</v>
      </c>
      <c r="D408" s="3">
        <v>23</v>
      </c>
      <c r="E408" s="3">
        <v>27</v>
      </c>
      <c r="F408" s="3">
        <v>15</v>
      </c>
      <c r="G408" s="3">
        <f>SUM(C408:F408)</f>
        <v>97</v>
      </c>
      <c r="H408" s="3">
        <v>105</v>
      </c>
      <c r="I408" s="3">
        <v>27</v>
      </c>
      <c r="J408" s="3">
        <v>21</v>
      </c>
      <c r="K408" s="3">
        <v>24</v>
      </c>
      <c r="L408" s="3">
        <f>SUM(H408:K408)</f>
        <v>177</v>
      </c>
      <c r="M408" s="3">
        <v>49</v>
      </c>
      <c r="N408" s="3">
        <v>36</v>
      </c>
      <c r="O408" s="3">
        <v>29</v>
      </c>
      <c r="P408" s="3">
        <v>26</v>
      </c>
      <c r="Q408" s="3">
        <f>SUM(M408:P408)</f>
        <v>140</v>
      </c>
      <c r="R408" s="3">
        <v>43</v>
      </c>
      <c r="S408" s="3">
        <v>45</v>
      </c>
      <c r="T408" s="3">
        <v>32</v>
      </c>
      <c r="U408" s="3">
        <v>38</v>
      </c>
      <c r="V408" s="3">
        <f>SUM(R408:U408)</f>
        <v>158</v>
      </c>
      <c r="W408" s="3">
        <v>46</v>
      </c>
      <c r="X408" s="3">
        <v>46</v>
      </c>
      <c r="Y408" s="3">
        <v>33</v>
      </c>
      <c r="Z408" s="3">
        <v>25</v>
      </c>
      <c r="AA408" s="3">
        <f>SUM(W408:Z408)</f>
        <v>150</v>
      </c>
      <c r="AB408" s="3">
        <v>36</v>
      </c>
      <c r="AC408" s="3">
        <v>29</v>
      </c>
      <c r="AD408" s="3">
        <v>25</v>
      </c>
      <c r="AE408" s="3">
        <v>50</v>
      </c>
      <c r="AF408" s="3">
        <f>SUM(AB408:AE408)</f>
        <v>140</v>
      </c>
      <c r="AG408" s="3">
        <v>40</v>
      </c>
      <c r="AH408" s="3">
        <v>41</v>
      </c>
      <c r="AI408" s="3">
        <v>38</v>
      </c>
      <c r="AJ408" s="3">
        <v>41</v>
      </c>
      <c r="AK408" s="3">
        <f>SUM(AG408:AJ408)</f>
        <v>160</v>
      </c>
    </row>
    <row r="409" spans="1:37" ht="12.75" customHeight="1">
      <c r="A409" s="2" t="s">
        <v>449</v>
      </c>
      <c r="B409" s="2" t="s">
        <v>33</v>
      </c>
      <c r="C409" s="3">
        <v>203</v>
      </c>
      <c r="D409" s="3">
        <v>245</v>
      </c>
      <c r="E409" s="3">
        <v>187</v>
      </c>
      <c r="F409" s="3">
        <v>202</v>
      </c>
      <c r="G409" s="3">
        <f>SUM(C409:F409)</f>
        <v>837</v>
      </c>
      <c r="H409" s="3">
        <v>349</v>
      </c>
      <c r="I409" s="3">
        <v>233</v>
      </c>
      <c r="J409" s="3">
        <v>245</v>
      </c>
      <c r="K409" s="3">
        <v>247</v>
      </c>
      <c r="L409" s="3">
        <f>SUM(H409:K409)</f>
        <v>1074</v>
      </c>
      <c r="M409" s="3">
        <v>273</v>
      </c>
      <c r="N409" s="3">
        <v>281</v>
      </c>
      <c r="O409" s="3">
        <v>340</v>
      </c>
      <c r="P409" s="3">
        <v>248</v>
      </c>
      <c r="Q409" s="3">
        <f>SUM(M409:P409)</f>
        <v>1142</v>
      </c>
      <c r="R409" s="3">
        <v>223</v>
      </c>
      <c r="S409" s="3">
        <v>253</v>
      </c>
      <c r="T409" s="3">
        <v>235</v>
      </c>
      <c r="U409" s="3">
        <v>200</v>
      </c>
      <c r="V409" s="3">
        <f>SUM(R409:U409)</f>
        <v>911</v>
      </c>
      <c r="W409" s="3">
        <v>182</v>
      </c>
      <c r="X409" s="3">
        <v>209</v>
      </c>
      <c r="Y409" s="3">
        <v>177</v>
      </c>
      <c r="Z409" s="3">
        <v>178</v>
      </c>
      <c r="AA409" s="3">
        <f>SUM(W409:Z409)</f>
        <v>746</v>
      </c>
      <c r="AB409" s="3">
        <v>207</v>
      </c>
      <c r="AC409" s="3">
        <v>229</v>
      </c>
      <c r="AD409" s="3">
        <v>188</v>
      </c>
      <c r="AE409" s="3">
        <v>231</v>
      </c>
      <c r="AF409" s="3">
        <f>SUM(AB409:AE409)</f>
        <v>855</v>
      </c>
      <c r="AG409" s="3">
        <v>180</v>
      </c>
      <c r="AH409" s="3">
        <v>222</v>
      </c>
      <c r="AI409" s="3">
        <v>235</v>
      </c>
      <c r="AJ409" s="3">
        <v>249</v>
      </c>
      <c r="AK409" s="3">
        <f>SUM(AG409:AJ409)</f>
        <v>886</v>
      </c>
    </row>
    <row r="410" spans="1:37" ht="12.75" customHeight="1">
      <c r="A410" s="2" t="s">
        <v>450</v>
      </c>
      <c r="B410" s="2" t="s">
        <v>35</v>
      </c>
      <c r="C410" s="3">
        <v>330</v>
      </c>
      <c r="D410" s="3">
        <v>344</v>
      </c>
      <c r="E410" s="3">
        <v>294</v>
      </c>
      <c r="F410" s="3">
        <v>259</v>
      </c>
      <c r="G410" s="3">
        <f>SUM(C410:F410)</f>
        <v>1227</v>
      </c>
      <c r="H410" s="3">
        <v>272</v>
      </c>
      <c r="I410" s="3">
        <v>263</v>
      </c>
      <c r="J410" s="3">
        <v>228</v>
      </c>
      <c r="K410" s="3">
        <v>209</v>
      </c>
      <c r="L410" s="3">
        <f>SUM(H410:K410)</f>
        <v>972</v>
      </c>
      <c r="M410" s="3">
        <v>179</v>
      </c>
      <c r="N410" s="3">
        <v>192</v>
      </c>
      <c r="O410" s="3">
        <v>177</v>
      </c>
      <c r="P410" s="3">
        <v>188</v>
      </c>
      <c r="Q410" s="3">
        <f>SUM(M410:P410)</f>
        <v>736</v>
      </c>
      <c r="R410" s="3">
        <v>181</v>
      </c>
      <c r="S410" s="3">
        <v>183</v>
      </c>
      <c r="T410" s="3">
        <v>145</v>
      </c>
      <c r="U410" s="3">
        <v>161</v>
      </c>
      <c r="V410" s="3">
        <f>SUM(R410:U410)</f>
        <v>670</v>
      </c>
      <c r="W410" s="3">
        <v>117</v>
      </c>
      <c r="X410" s="3">
        <v>139</v>
      </c>
      <c r="Y410" s="3">
        <v>103</v>
      </c>
      <c r="Z410" s="3">
        <v>115</v>
      </c>
      <c r="AA410" s="3">
        <f>SUM(W410:Z410)</f>
        <v>474</v>
      </c>
      <c r="AB410" s="3">
        <v>114</v>
      </c>
      <c r="AC410" s="3">
        <v>121</v>
      </c>
      <c r="AD410" s="3">
        <v>129</v>
      </c>
      <c r="AE410" s="3">
        <v>103</v>
      </c>
      <c r="AF410" s="3">
        <f>SUM(AB410:AE410)</f>
        <v>467</v>
      </c>
      <c r="AG410" s="3">
        <v>105</v>
      </c>
      <c r="AH410" s="3">
        <v>101</v>
      </c>
      <c r="AI410" s="3">
        <v>106</v>
      </c>
      <c r="AJ410" s="3">
        <v>119</v>
      </c>
      <c r="AK410" s="3">
        <f>SUM(AG410:AJ410)</f>
        <v>431</v>
      </c>
    </row>
    <row r="411" spans="1:37" ht="12.75" customHeight="1">
      <c r="A411" s="2" t="s">
        <v>451</v>
      </c>
      <c r="B411" s="2" t="s">
        <v>37</v>
      </c>
      <c r="C411" s="3">
        <v>2</v>
      </c>
      <c r="D411" s="3">
        <v>5</v>
      </c>
      <c r="E411" s="3">
        <v>4</v>
      </c>
      <c r="F411" s="3">
        <v>3</v>
      </c>
      <c r="G411" s="3">
        <f>SUM(C411:F411)</f>
        <v>14</v>
      </c>
      <c r="H411" s="3">
        <v>0</v>
      </c>
      <c r="I411" s="3">
        <v>3</v>
      </c>
      <c r="J411" s="3">
        <v>2</v>
      </c>
      <c r="K411" s="3">
        <v>5</v>
      </c>
      <c r="L411" s="3">
        <f>SUM(H411:K411)</f>
        <v>10</v>
      </c>
      <c r="M411" s="3">
        <v>1</v>
      </c>
      <c r="N411" s="3">
        <v>2</v>
      </c>
      <c r="O411" s="3">
        <v>2</v>
      </c>
      <c r="P411" s="3">
        <v>3</v>
      </c>
      <c r="Q411" s="3">
        <f>SUM(M411:P411)</f>
        <v>8</v>
      </c>
      <c r="R411" s="3">
        <v>4</v>
      </c>
      <c r="S411" s="3">
        <v>3</v>
      </c>
      <c r="T411" s="3">
        <v>1</v>
      </c>
      <c r="U411" s="3">
        <v>4</v>
      </c>
      <c r="V411" s="3">
        <f>SUM(R411:U411)</f>
        <v>12</v>
      </c>
      <c r="W411" s="3">
        <v>1</v>
      </c>
      <c r="X411" s="3">
        <v>0</v>
      </c>
      <c r="Y411" s="3">
        <v>0</v>
      </c>
      <c r="Z411" s="3">
        <v>6</v>
      </c>
      <c r="AA411" s="3">
        <f>SUM(W411:Z411)</f>
        <v>7</v>
      </c>
      <c r="AB411" s="3">
        <v>1</v>
      </c>
      <c r="AC411" s="3">
        <v>3</v>
      </c>
      <c r="AD411" s="3">
        <v>2</v>
      </c>
      <c r="AE411" s="3">
        <v>3</v>
      </c>
      <c r="AF411" s="3">
        <f>SUM(AB411:AE411)</f>
        <v>9</v>
      </c>
      <c r="AG411" s="3">
        <v>8</v>
      </c>
      <c r="AH411" s="3">
        <v>4</v>
      </c>
      <c r="AI411" s="3">
        <v>3</v>
      </c>
      <c r="AJ411" s="3">
        <v>4</v>
      </c>
      <c r="AK411" s="3">
        <f>SUM(AG411:AJ411)</f>
        <v>19</v>
      </c>
    </row>
    <row r="412" spans="1:37" ht="12.75" customHeight="1">
      <c r="A412" s="2" t="s">
        <v>452</v>
      </c>
      <c r="B412" s="2" t="s">
        <v>39</v>
      </c>
      <c r="C412" s="3">
        <v>95</v>
      </c>
      <c r="D412" s="3">
        <v>83</v>
      </c>
      <c r="E412" s="3">
        <v>87</v>
      </c>
      <c r="F412" s="3">
        <v>78</v>
      </c>
      <c r="G412" s="3">
        <f>SUM(C412:F412)</f>
        <v>343</v>
      </c>
      <c r="H412" s="3">
        <v>132</v>
      </c>
      <c r="I412" s="3">
        <v>105</v>
      </c>
      <c r="J412" s="3">
        <v>74</v>
      </c>
      <c r="K412" s="3">
        <v>128</v>
      </c>
      <c r="L412" s="3">
        <f>SUM(H412:K412)</f>
        <v>439</v>
      </c>
      <c r="M412" s="3">
        <v>131</v>
      </c>
      <c r="N412" s="3">
        <v>102</v>
      </c>
      <c r="O412" s="3">
        <v>100</v>
      </c>
      <c r="P412" s="3">
        <v>82</v>
      </c>
      <c r="Q412" s="3">
        <f>SUM(M412:P412)</f>
        <v>415</v>
      </c>
      <c r="R412" s="3">
        <v>98</v>
      </c>
      <c r="S412" s="3">
        <v>80</v>
      </c>
      <c r="T412" s="3">
        <v>88</v>
      </c>
      <c r="U412" s="3">
        <v>85</v>
      </c>
      <c r="V412" s="3">
        <f>SUM(R412:U412)</f>
        <v>351</v>
      </c>
      <c r="W412" s="3">
        <v>91</v>
      </c>
      <c r="X412" s="3">
        <v>95</v>
      </c>
      <c r="Y412" s="3">
        <v>115</v>
      </c>
      <c r="Z412" s="3">
        <v>121</v>
      </c>
      <c r="AA412" s="3">
        <f>SUM(W412:Z412)</f>
        <v>422</v>
      </c>
      <c r="AB412" s="3">
        <v>153</v>
      </c>
      <c r="AC412" s="3">
        <v>104</v>
      </c>
      <c r="AD412" s="3">
        <v>101</v>
      </c>
      <c r="AE412" s="3">
        <v>89</v>
      </c>
      <c r="AF412" s="3">
        <f>SUM(AB412:AE412)</f>
        <v>447</v>
      </c>
      <c r="AG412" s="3">
        <v>136</v>
      </c>
      <c r="AH412" s="3">
        <v>91</v>
      </c>
      <c r="AI412" s="3">
        <v>78</v>
      </c>
      <c r="AJ412" s="3">
        <v>84</v>
      </c>
      <c r="AK412" s="3">
        <f>SUM(AG412:AJ412)</f>
        <v>389</v>
      </c>
    </row>
    <row r="413" spans="1:37" ht="12.75" customHeight="1">
      <c r="A413" s="2" t="s">
        <v>453</v>
      </c>
      <c r="B413" s="2" t="s">
        <v>41</v>
      </c>
      <c r="C413" s="3">
        <v>433</v>
      </c>
      <c r="D413" s="3">
        <v>415</v>
      </c>
      <c r="E413" s="3">
        <v>483</v>
      </c>
      <c r="F413" s="3">
        <v>546</v>
      </c>
      <c r="G413" s="3">
        <f>SUM(C413:F413)</f>
        <v>1877</v>
      </c>
      <c r="H413" s="3">
        <v>443</v>
      </c>
      <c r="I413" s="3">
        <v>444</v>
      </c>
      <c r="J413" s="3">
        <v>441</v>
      </c>
      <c r="K413" s="3">
        <v>550</v>
      </c>
      <c r="L413" s="3">
        <f>SUM(H413:K413)</f>
        <v>1878</v>
      </c>
      <c r="M413" s="3">
        <v>527</v>
      </c>
      <c r="N413" s="3">
        <v>467</v>
      </c>
      <c r="O413" s="3">
        <v>491</v>
      </c>
      <c r="P413" s="3">
        <v>686</v>
      </c>
      <c r="Q413" s="3">
        <f>SUM(M413:P413)</f>
        <v>2171</v>
      </c>
      <c r="R413" s="3">
        <v>552</v>
      </c>
      <c r="S413" s="3">
        <v>477</v>
      </c>
      <c r="T413" s="3">
        <v>605</v>
      </c>
      <c r="U413" s="3">
        <v>621</v>
      </c>
      <c r="V413" s="3">
        <f>SUM(R413:U413)</f>
        <v>2255</v>
      </c>
      <c r="W413" s="3">
        <v>550</v>
      </c>
      <c r="X413" s="3">
        <v>532</v>
      </c>
      <c r="Y413" s="3">
        <v>480</v>
      </c>
      <c r="Z413" s="3">
        <v>609</v>
      </c>
      <c r="AA413" s="3">
        <f>SUM(W413:Z413)</f>
        <v>2171</v>
      </c>
      <c r="AB413" s="3">
        <v>627</v>
      </c>
      <c r="AC413" s="3">
        <v>489</v>
      </c>
      <c r="AD413" s="3">
        <v>578</v>
      </c>
      <c r="AE413" s="3">
        <v>769</v>
      </c>
      <c r="AF413" s="3">
        <f>SUM(AB413:AE413)</f>
        <v>2463</v>
      </c>
      <c r="AG413" s="3">
        <v>750</v>
      </c>
      <c r="AH413" s="3">
        <v>465</v>
      </c>
      <c r="AI413" s="3">
        <v>570</v>
      </c>
      <c r="AJ413" s="3">
        <v>605</v>
      </c>
      <c r="AK413" s="3">
        <f>SUM(AG413:AJ413)</f>
        <v>2390</v>
      </c>
    </row>
    <row r="414" spans="1:37" ht="12.75" customHeight="1">
      <c r="A414" s="2" t="s">
        <v>454</v>
      </c>
      <c r="B414" s="2" t="s">
        <v>43</v>
      </c>
      <c r="C414" s="3">
        <v>1801</v>
      </c>
      <c r="D414" s="3">
        <v>1843</v>
      </c>
      <c r="E414" s="3">
        <v>1894</v>
      </c>
      <c r="F414" s="3">
        <v>1878</v>
      </c>
      <c r="G414" s="3">
        <f>SUM(C414:F414)</f>
        <v>7416</v>
      </c>
      <c r="H414" s="3">
        <v>1834</v>
      </c>
      <c r="I414" s="3">
        <v>1904</v>
      </c>
      <c r="J414" s="3">
        <v>1903</v>
      </c>
      <c r="K414" s="3">
        <v>1727</v>
      </c>
      <c r="L414" s="3">
        <f>SUM(H414:K414)</f>
        <v>7368</v>
      </c>
      <c r="M414" s="3">
        <v>1822</v>
      </c>
      <c r="N414" s="3">
        <v>1769</v>
      </c>
      <c r="O414" s="3">
        <v>1825</v>
      </c>
      <c r="P414" s="3">
        <v>1769</v>
      </c>
      <c r="Q414" s="3">
        <f>SUM(M414:P414)</f>
        <v>7185</v>
      </c>
      <c r="R414" s="3">
        <v>1865</v>
      </c>
      <c r="S414" s="3">
        <v>1795</v>
      </c>
      <c r="T414" s="3">
        <v>2069</v>
      </c>
      <c r="U414" s="3">
        <v>1801</v>
      </c>
      <c r="V414" s="3">
        <f>SUM(R414:U414)</f>
        <v>7530</v>
      </c>
      <c r="W414" s="3">
        <v>1843</v>
      </c>
      <c r="X414" s="3">
        <v>1828</v>
      </c>
      <c r="Y414" s="3">
        <v>1979</v>
      </c>
      <c r="Z414" s="3">
        <v>1835</v>
      </c>
      <c r="AA414" s="3">
        <f>SUM(W414:Z414)</f>
        <v>7485</v>
      </c>
      <c r="AB414" s="3">
        <v>1876</v>
      </c>
      <c r="AC414" s="3">
        <v>1943</v>
      </c>
      <c r="AD414" s="3">
        <v>1905</v>
      </c>
      <c r="AE414" s="3">
        <v>1914</v>
      </c>
      <c r="AF414" s="3">
        <f>SUM(AB414:AE414)</f>
        <v>7638</v>
      </c>
      <c r="AG414" s="3">
        <v>1535</v>
      </c>
      <c r="AH414" s="3">
        <v>1814</v>
      </c>
      <c r="AI414" s="3">
        <v>1659</v>
      </c>
      <c r="AJ414" s="3">
        <v>1515</v>
      </c>
      <c r="AK414" s="3">
        <f>SUM(AG414:AJ414)</f>
        <v>6523</v>
      </c>
    </row>
    <row r="415" spans="1:37" ht="12.75" customHeight="1">
      <c r="A415" s="2" t="s">
        <v>455</v>
      </c>
      <c r="B415" s="2" t="s">
        <v>45</v>
      </c>
      <c r="C415" s="3">
        <v>83</v>
      </c>
      <c r="D415" s="3">
        <v>100</v>
      </c>
      <c r="E415" s="3">
        <v>90</v>
      </c>
      <c r="F415" s="3">
        <v>70</v>
      </c>
      <c r="G415" s="3">
        <f>SUM(C415:F415)</f>
        <v>343</v>
      </c>
      <c r="H415" s="3">
        <v>95</v>
      </c>
      <c r="I415" s="3">
        <v>95</v>
      </c>
      <c r="J415" s="3">
        <v>84</v>
      </c>
      <c r="K415" s="3">
        <v>94</v>
      </c>
      <c r="L415" s="3">
        <f>SUM(H415:K415)</f>
        <v>368</v>
      </c>
      <c r="M415" s="3">
        <v>115</v>
      </c>
      <c r="N415" s="3">
        <v>103</v>
      </c>
      <c r="O415" s="3">
        <v>110</v>
      </c>
      <c r="P415" s="3">
        <v>123</v>
      </c>
      <c r="Q415" s="3">
        <f>SUM(M415:P415)</f>
        <v>451</v>
      </c>
      <c r="R415" s="3">
        <v>268</v>
      </c>
      <c r="S415" s="3">
        <v>138</v>
      </c>
      <c r="T415" s="3">
        <v>127</v>
      </c>
      <c r="U415" s="3">
        <v>104</v>
      </c>
      <c r="V415" s="3">
        <f>SUM(R415:U415)</f>
        <v>637</v>
      </c>
      <c r="W415" s="3">
        <v>109</v>
      </c>
      <c r="X415" s="3">
        <v>124</v>
      </c>
      <c r="Y415" s="3">
        <v>103</v>
      </c>
      <c r="Z415" s="3">
        <v>115</v>
      </c>
      <c r="AA415" s="3">
        <f>SUM(W415:Z415)</f>
        <v>451</v>
      </c>
      <c r="AB415" s="3">
        <v>117</v>
      </c>
      <c r="AC415" s="3">
        <v>125</v>
      </c>
      <c r="AD415" s="3">
        <v>162</v>
      </c>
      <c r="AE415" s="3">
        <v>105</v>
      </c>
      <c r="AF415" s="3">
        <f>SUM(AB415:AE415)</f>
        <v>509</v>
      </c>
      <c r="AG415" s="3">
        <v>121</v>
      </c>
      <c r="AH415" s="3">
        <v>120</v>
      </c>
      <c r="AI415" s="3">
        <v>83</v>
      </c>
      <c r="AJ415" s="3">
        <v>80</v>
      </c>
      <c r="AK415" s="3">
        <f>SUM(AG415:AJ415)</f>
        <v>404</v>
      </c>
    </row>
    <row r="416" spans="1:37" ht="12.75" customHeight="1">
      <c r="A416" s="2" t="s">
        <v>456</v>
      </c>
      <c r="B416" s="2" t="s">
        <v>47</v>
      </c>
      <c r="C416" s="3">
        <v>581</v>
      </c>
      <c r="D416" s="3">
        <v>661</v>
      </c>
      <c r="E416" s="3">
        <v>596</v>
      </c>
      <c r="F416" s="3">
        <v>486</v>
      </c>
      <c r="G416" s="3">
        <f>SUM(C416:F416)</f>
        <v>2324</v>
      </c>
      <c r="H416" s="3">
        <v>615</v>
      </c>
      <c r="I416" s="3">
        <v>641</v>
      </c>
      <c r="J416" s="3">
        <v>531</v>
      </c>
      <c r="K416" s="3">
        <v>476</v>
      </c>
      <c r="L416" s="3">
        <f>SUM(H416:K416)</f>
        <v>2263</v>
      </c>
      <c r="M416" s="3">
        <v>466</v>
      </c>
      <c r="N416" s="3">
        <v>518</v>
      </c>
      <c r="O416" s="3">
        <v>501</v>
      </c>
      <c r="P416" s="3">
        <v>446</v>
      </c>
      <c r="Q416" s="3">
        <f>SUM(M416:P416)</f>
        <v>1931</v>
      </c>
      <c r="R416" s="3">
        <v>595</v>
      </c>
      <c r="S416" s="3">
        <v>604</v>
      </c>
      <c r="T416" s="3">
        <v>517</v>
      </c>
      <c r="U416" s="3">
        <v>385</v>
      </c>
      <c r="V416" s="3">
        <f>SUM(R416:U416)</f>
        <v>2101</v>
      </c>
      <c r="W416" s="3">
        <v>469</v>
      </c>
      <c r="X416" s="3">
        <v>588</v>
      </c>
      <c r="Y416" s="3">
        <v>534</v>
      </c>
      <c r="Z416" s="3">
        <v>344</v>
      </c>
      <c r="AA416" s="3">
        <f>SUM(W416:Z416)</f>
        <v>1935</v>
      </c>
      <c r="AB416" s="3">
        <v>424</v>
      </c>
      <c r="AC416" s="3">
        <v>491</v>
      </c>
      <c r="AD416" s="3">
        <v>442</v>
      </c>
      <c r="AE416" s="3">
        <v>407</v>
      </c>
      <c r="AF416" s="3">
        <f>SUM(AB416:AE416)</f>
        <v>1764</v>
      </c>
      <c r="AG416" s="3">
        <v>312</v>
      </c>
      <c r="AH416" s="3">
        <v>412</v>
      </c>
      <c r="AI416" s="3">
        <v>362</v>
      </c>
      <c r="AJ416" s="3">
        <v>382</v>
      </c>
      <c r="AK416" s="3">
        <f>SUM(AG416:AJ416)</f>
        <v>1468</v>
      </c>
    </row>
    <row r="417" spans="1:37" ht="12.75" customHeight="1">
      <c r="A417" s="2" t="s">
        <v>457</v>
      </c>
      <c r="B417" s="2" t="s">
        <v>49</v>
      </c>
      <c r="C417" s="3">
        <v>119</v>
      </c>
      <c r="D417" s="3">
        <v>114</v>
      </c>
      <c r="E417" s="3">
        <v>109</v>
      </c>
      <c r="F417" s="3">
        <v>122</v>
      </c>
      <c r="G417" s="3">
        <f>SUM(C417:F417)</f>
        <v>464</v>
      </c>
      <c r="H417" s="3">
        <v>113</v>
      </c>
      <c r="I417" s="3">
        <v>102</v>
      </c>
      <c r="J417" s="3">
        <v>103</v>
      </c>
      <c r="K417" s="3">
        <v>129</v>
      </c>
      <c r="L417" s="3">
        <f>SUM(H417:K417)</f>
        <v>447</v>
      </c>
      <c r="M417" s="3">
        <v>103</v>
      </c>
      <c r="N417" s="3">
        <v>90</v>
      </c>
      <c r="O417" s="3">
        <v>92</v>
      </c>
      <c r="P417" s="3">
        <v>100</v>
      </c>
      <c r="Q417" s="3">
        <f>SUM(M417:P417)</f>
        <v>385</v>
      </c>
      <c r="R417" s="3">
        <v>101</v>
      </c>
      <c r="S417" s="3">
        <v>79</v>
      </c>
      <c r="T417" s="3">
        <v>72</v>
      </c>
      <c r="U417" s="3">
        <v>82</v>
      </c>
      <c r="V417" s="3">
        <f>SUM(R417:U417)</f>
        <v>334</v>
      </c>
      <c r="W417" s="3">
        <v>95</v>
      </c>
      <c r="X417" s="3">
        <v>69</v>
      </c>
      <c r="Y417" s="3">
        <v>86</v>
      </c>
      <c r="Z417" s="3">
        <v>69</v>
      </c>
      <c r="AA417" s="3">
        <f>SUM(W417:Z417)</f>
        <v>319</v>
      </c>
      <c r="AB417" s="3">
        <v>52</v>
      </c>
      <c r="AC417" s="3">
        <v>62</v>
      </c>
      <c r="AD417" s="3">
        <v>73</v>
      </c>
      <c r="AE417" s="3">
        <v>72</v>
      </c>
      <c r="AF417" s="3">
        <f>SUM(AB417:AE417)</f>
        <v>259</v>
      </c>
      <c r="AG417" s="3">
        <v>74</v>
      </c>
      <c r="AH417" s="3">
        <v>73</v>
      </c>
      <c r="AI417" s="3">
        <v>65</v>
      </c>
      <c r="AJ417" s="3">
        <v>70</v>
      </c>
      <c r="AK417" s="3">
        <f>SUM(AG417:AJ417)</f>
        <v>282</v>
      </c>
    </row>
    <row r="418" spans="1:37" ht="12.75" customHeight="1">
      <c r="A418" s="2" t="s">
        <v>458</v>
      </c>
      <c r="B418" s="2" t="s">
        <v>51</v>
      </c>
      <c r="C418" s="3">
        <v>1106</v>
      </c>
      <c r="D418" s="3">
        <v>1093</v>
      </c>
      <c r="E418" s="3">
        <v>1079</v>
      </c>
      <c r="F418" s="3">
        <v>1052</v>
      </c>
      <c r="G418" s="3">
        <f>SUM(C418:F418)</f>
        <v>4330</v>
      </c>
      <c r="H418" s="3">
        <v>1120</v>
      </c>
      <c r="I418" s="3">
        <v>990</v>
      </c>
      <c r="J418" s="3">
        <v>970</v>
      </c>
      <c r="K418" s="3">
        <v>1050</v>
      </c>
      <c r="L418" s="3">
        <f>SUM(H418:K418)</f>
        <v>4130</v>
      </c>
      <c r="M418" s="3">
        <v>966</v>
      </c>
      <c r="N418" s="3">
        <v>880</v>
      </c>
      <c r="O418" s="3">
        <v>845</v>
      </c>
      <c r="P418" s="3">
        <v>871</v>
      </c>
      <c r="Q418" s="3">
        <f>SUM(M418:P418)</f>
        <v>3562</v>
      </c>
      <c r="R418" s="3">
        <v>963</v>
      </c>
      <c r="S418" s="3">
        <v>805</v>
      </c>
      <c r="T418" s="3">
        <v>925</v>
      </c>
      <c r="U418" s="3">
        <v>886</v>
      </c>
      <c r="V418" s="3">
        <f>SUM(R418:U418)</f>
        <v>3579</v>
      </c>
      <c r="W418" s="3">
        <v>818</v>
      </c>
      <c r="X418" s="3">
        <v>677</v>
      </c>
      <c r="Y418" s="3">
        <v>684</v>
      </c>
      <c r="Z418" s="3">
        <v>699</v>
      </c>
      <c r="AA418" s="3">
        <f>SUM(W418:Z418)</f>
        <v>2878</v>
      </c>
      <c r="AB418" s="3">
        <v>806</v>
      </c>
      <c r="AC418" s="3">
        <v>720</v>
      </c>
      <c r="AD418" s="3">
        <v>650</v>
      </c>
      <c r="AE418" s="3">
        <v>711</v>
      </c>
      <c r="AF418" s="3">
        <f>SUM(AB418:AE418)</f>
        <v>2887</v>
      </c>
      <c r="AG418" s="3">
        <v>659</v>
      </c>
      <c r="AH418" s="3">
        <v>665</v>
      </c>
      <c r="AI418" s="3">
        <v>591</v>
      </c>
      <c r="AJ418" s="3">
        <v>622</v>
      </c>
      <c r="AK418" s="3">
        <f>SUM(AG418:AJ418)</f>
        <v>2537</v>
      </c>
    </row>
    <row r="419" spans="1:37" ht="12.75" customHeight="1">
      <c r="A419" s="2" t="s">
        <v>459</v>
      </c>
      <c r="B419" s="2" t="s">
        <v>53</v>
      </c>
      <c r="C419" s="3">
        <v>745</v>
      </c>
      <c r="D419" s="3">
        <v>774</v>
      </c>
      <c r="E419" s="3">
        <v>642</v>
      </c>
      <c r="F419" s="3">
        <v>635</v>
      </c>
      <c r="G419" s="3">
        <f>SUM(C419:F419)</f>
        <v>2796</v>
      </c>
      <c r="H419" s="3">
        <v>794</v>
      </c>
      <c r="I419" s="3">
        <v>889</v>
      </c>
      <c r="J419" s="3">
        <v>779</v>
      </c>
      <c r="K419" s="3">
        <v>701</v>
      </c>
      <c r="L419" s="3">
        <f>SUM(H419:K419)</f>
        <v>3163</v>
      </c>
      <c r="M419" s="3">
        <v>695</v>
      </c>
      <c r="N419" s="3">
        <v>715</v>
      </c>
      <c r="O419" s="3">
        <v>655</v>
      </c>
      <c r="P419" s="3">
        <v>579</v>
      </c>
      <c r="Q419" s="3">
        <f>SUM(M419:P419)</f>
        <v>2644</v>
      </c>
      <c r="R419" s="3">
        <v>637</v>
      </c>
      <c r="S419" s="3">
        <v>627</v>
      </c>
      <c r="T419" s="3">
        <v>659</v>
      </c>
      <c r="U419" s="3">
        <v>500</v>
      </c>
      <c r="V419" s="3">
        <f>SUM(R419:U419)</f>
        <v>2423</v>
      </c>
      <c r="W419" s="3">
        <v>442</v>
      </c>
      <c r="X419" s="3">
        <v>446</v>
      </c>
      <c r="Y419" s="3">
        <v>499</v>
      </c>
      <c r="Z419" s="3">
        <v>422</v>
      </c>
      <c r="AA419" s="3">
        <f>SUM(W419:Z419)</f>
        <v>1809</v>
      </c>
      <c r="AB419" s="3">
        <v>375</v>
      </c>
      <c r="AC419" s="3">
        <v>434</v>
      </c>
      <c r="AD419" s="3">
        <v>368</v>
      </c>
      <c r="AE419" s="3">
        <v>351</v>
      </c>
      <c r="AF419" s="3">
        <f>SUM(AB419:AE419)</f>
        <v>1528</v>
      </c>
      <c r="AG419" s="3">
        <v>307</v>
      </c>
      <c r="AH419" s="3">
        <v>338</v>
      </c>
      <c r="AI419" s="3">
        <v>337</v>
      </c>
      <c r="AJ419" s="3">
        <v>303</v>
      </c>
      <c r="AK419" s="3">
        <f>SUM(AG419:AJ419)</f>
        <v>1285</v>
      </c>
    </row>
    <row r="420" spans="1:37" ht="12.75" customHeight="1">
      <c r="A420" s="2" t="s">
        <v>460</v>
      </c>
      <c r="B420" s="2" t="s">
        <v>55</v>
      </c>
      <c r="C420" s="3">
        <v>304</v>
      </c>
      <c r="D420" s="3">
        <v>254</v>
      </c>
      <c r="E420" s="3">
        <v>264</v>
      </c>
      <c r="F420" s="3">
        <v>241</v>
      </c>
      <c r="G420" s="3">
        <f>SUM(C420:F420)</f>
        <v>1063</v>
      </c>
      <c r="H420" s="3">
        <v>265</v>
      </c>
      <c r="I420" s="3">
        <v>335</v>
      </c>
      <c r="J420" s="3">
        <v>257</v>
      </c>
      <c r="K420" s="3">
        <v>238</v>
      </c>
      <c r="L420" s="3">
        <f>SUM(H420:K420)</f>
        <v>1095</v>
      </c>
      <c r="M420" s="3">
        <v>200</v>
      </c>
      <c r="N420" s="3">
        <v>204</v>
      </c>
      <c r="O420" s="3">
        <v>182</v>
      </c>
      <c r="P420" s="3">
        <v>162</v>
      </c>
      <c r="Q420" s="3">
        <f>SUM(M420:P420)</f>
        <v>748</v>
      </c>
      <c r="R420" s="3">
        <v>178</v>
      </c>
      <c r="S420" s="3">
        <v>181</v>
      </c>
      <c r="T420" s="3">
        <v>175</v>
      </c>
      <c r="U420" s="3">
        <v>172</v>
      </c>
      <c r="V420" s="3">
        <f>SUM(R420:U420)</f>
        <v>706</v>
      </c>
      <c r="W420" s="3">
        <v>181</v>
      </c>
      <c r="X420" s="3">
        <v>166</v>
      </c>
      <c r="Y420" s="3">
        <v>154</v>
      </c>
      <c r="Z420" s="3">
        <v>158</v>
      </c>
      <c r="AA420" s="3">
        <f>SUM(W420:Z420)</f>
        <v>659</v>
      </c>
      <c r="AB420" s="3">
        <v>144</v>
      </c>
      <c r="AC420" s="3">
        <v>179</v>
      </c>
      <c r="AD420" s="3">
        <v>167</v>
      </c>
      <c r="AE420" s="3">
        <v>168</v>
      </c>
      <c r="AF420" s="3">
        <f>SUM(AB420:AE420)</f>
        <v>658</v>
      </c>
      <c r="AG420" s="3">
        <v>179</v>
      </c>
      <c r="AH420" s="3">
        <v>180</v>
      </c>
      <c r="AI420" s="3">
        <v>179</v>
      </c>
      <c r="AJ420" s="3">
        <v>199</v>
      </c>
      <c r="AK420" s="3">
        <f>SUM(AG420:AJ420)</f>
        <v>737</v>
      </c>
    </row>
    <row r="421" spans="1:37" ht="12.75" customHeight="1">
      <c r="A421" s="2" t="s">
        <v>461</v>
      </c>
      <c r="C421" s="1">
        <v>5838</v>
      </c>
      <c r="D421" s="1">
        <v>5957</v>
      </c>
      <c r="E421" s="1">
        <v>5761</v>
      </c>
      <c r="F421" s="1">
        <v>5589</v>
      </c>
      <c r="G421" s="3">
        <f>SUM(C421:F421)</f>
        <v>23145</v>
      </c>
      <c r="H421" s="1">
        <v>6138</v>
      </c>
      <c r="I421" s="1">
        <v>6036</v>
      </c>
      <c r="J421" s="1">
        <v>5641</v>
      </c>
      <c r="K421" s="1">
        <v>5582</v>
      </c>
      <c r="L421" s="3">
        <f>SUM(H421:K421)</f>
        <v>23397</v>
      </c>
      <c r="M421" s="1">
        <v>5529</v>
      </c>
      <c r="N421" s="1">
        <v>5361</v>
      </c>
      <c r="O421" s="1">
        <v>5350</v>
      </c>
      <c r="P421" s="1">
        <v>5284</v>
      </c>
      <c r="Q421" s="3">
        <f>SUM(M421:P421)</f>
        <v>21524</v>
      </c>
      <c r="R421" s="1">
        <v>5709</v>
      </c>
      <c r="S421" s="1">
        <v>5271</v>
      </c>
      <c r="T421" s="1">
        <v>5653</v>
      </c>
      <c r="U421" s="1">
        <v>5039</v>
      </c>
      <c r="V421" s="3">
        <f>SUM(R421:U421)</f>
        <v>21672</v>
      </c>
      <c r="W421" s="1">
        <v>4946</v>
      </c>
      <c r="X421" s="1">
        <v>4920</v>
      </c>
      <c r="Y421" s="1">
        <v>4949</v>
      </c>
      <c r="Z421" s="1">
        <v>4700</v>
      </c>
      <c r="AA421" s="3">
        <f>SUM(W421:Z421)</f>
        <v>19515</v>
      </c>
      <c r="AB421" s="1">
        <v>4937</v>
      </c>
      <c r="AC421" s="1">
        <v>4930</v>
      </c>
      <c r="AD421" s="1">
        <v>4791</v>
      </c>
      <c r="AE421" s="1">
        <v>4974</v>
      </c>
      <c r="AF421" s="3">
        <f>SUM(AB421:AE421)</f>
        <v>19632</v>
      </c>
      <c r="AG421" s="1">
        <v>4408</v>
      </c>
      <c r="AH421" s="1">
        <v>4531</v>
      </c>
      <c r="AI421" s="1">
        <v>4306</v>
      </c>
      <c r="AJ421" s="1">
        <v>4274</v>
      </c>
      <c r="AK421" s="3">
        <f>SUM(AG421:AJ421)</f>
        <v>17519</v>
      </c>
    </row>
    <row r="423" spans="3:37" ht="12.75" customHeight="1">
      <c r="C423" s="1">
        <f>SUM(C2:C421)</f>
        <v>141810</v>
      </c>
      <c r="D423" s="1">
        <f>SUM(D2:D421)</f>
        <v>146436</v>
      </c>
      <c r="E423" s="1">
        <f>SUM(E2:E421)</f>
        <v>146162</v>
      </c>
      <c r="F423" s="1">
        <f>SUM(F2:F421)</f>
        <v>134798</v>
      </c>
      <c r="G423" s="1">
        <f>SUM(G2:G421)</f>
        <v>569206</v>
      </c>
      <c r="H423" s="1">
        <f>SUM(H2:H421)</f>
        <v>130936</v>
      </c>
      <c r="I423" s="1">
        <f>SUM(I2:I421)</f>
        <v>141854</v>
      </c>
      <c r="J423" s="1">
        <f>SUM(J2:J421)</f>
        <v>140166</v>
      </c>
      <c r="K423" s="1">
        <f>SUM(K2:K421)</f>
        <v>132294</v>
      </c>
      <c r="L423" s="1">
        <f>SUM(L2:L421)</f>
        <v>545250</v>
      </c>
      <c r="M423" s="1">
        <f>SUM(M2:M421)</f>
        <v>133196</v>
      </c>
      <c r="N423" s="1">
        <f>SUM(N2:N421)</f>
        <v>126540</v>
      </c>
      <c r="O423" s="1">
        <f>SUM(O2:O421)</f>
        <v>130386</v>
      </c>
      <c r="P423" s="1">
        <f>SUM(P2:P421)</f>
        <v>126180</v>
      </c>
      <c r="Q423" s="1">
        <f>SUM(Q2:Q421)</f>
        <v>516302</v>
      </c>
      <c r="R423" s="1">
        <f>SUM(R2:R421)</f>
        <v>128086</v>
      </c>
      <c r="S423" s="1">
        <f>SUM(S2:S421)</f>
        <v>121170</v>
      </c>
      <c r="T423" s="1">
        <f>SUM(T2:T421)</f>
        <v>121916</v>
      </c>
      <c r="U423" s="1">
        <f>SUM(U2:U421)</f>
        <v>119670</v>
      </c>
      <c r="V423" s="1">
        <f>SUM(V2:V421)</f>
        <v>490842</v>
      </c>
      <c r="W423" s="1">
        <f>SUM(W2:W421)</f>
        <v>110874</v>
      </c>
      <c r="X423" s="1">
        <f>SUM(X2:X421)</f>
        <v>115298</v>
      </c>
      <c r="Y423" s="1">
        <f>SUM(Y2:Y421)</f>
        <v>118500</v>
      </c>
      <c r="Z423" s="1">
        <f>SUM(Z2:Z421)</f>
        <v>114606</v>
      </c>
      <c r="AA423" s="1">
        <f>SUM(AA2:AA421)</f>
        <v>459278</v>
      </c>
      <c r="AB423" s="1">
        <f>SUM(AB2:AB421)</f>
        <v>107498</v>
      </c>
      <c r="AC423" s="1">
        <f>SUM(AC2:AC421)</f>
        <v>111888</v>
      </c>
      <c r="AD423" s="1">
        <f>SUM(AD2:AD421)</f>
        <v>115316</v>
      </c>
      <c r="AE423" s="1">
        <f>SUM(AE2:AE421)</f>
        <v>117442</v>
      </c>
      <c r="AF423" s="1">
        <f>SUM(AF2:AF421)</f>
        <v>452144</v>
      </c>
      <c r="AG423" s="1">
        <f>SUM(AG2:AG421)</f>
        <v>112638</v>
      </c>
      <c r="AH423" s="1">
        <f>SUM(AH2:AH421)</f>
        <v>114554</v>
      </c>
      <c r="AI423" s="1">
        <f>SUM(AI2:AI421)</f>
        <v>112852</v>
      </c>
      <c r="AJ423" s="1">
        <f>SUM(AJ2:AJ421)</f>
        <v>110008</v>
      </c>
      <c r="AK423" s="1">
        <f>SUM(AK2:AK421)</f>
        <v>450052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J41"/>
  <sheetViews>
    <sheetView workbookViewId="0" topLeftCell="A1">
      <pane xSplit="1" ySplit="1" topLeftCell="B29" activePane="bottomRight" state="frozen"/>
      <selection pane="topLeft" activeCell="A1" sqref="A1"/>
      <selection pane="topRight" activeCell="B1" sqref="B1"/>
      <selection pane="bottomLeft" activeCell="A29" sqref="A29"/>
      <selection pane="bottomRight" activeCell="B2" sqref="B2"/>
    </sheetView>
  </sheetViews>
  <sheetFormatPr defaultColWidth="13.7109375" defaultRowHeight="15.75" customHeight="1"/>
  <cols>
    <col min="1" max="16384" width="14.421875" style="1" customWidth="1"/>
  </cols>
  <sheetData>
    <row r="1" spans="1:36" ht="12.75" customHeight="1">
      <c r="A1" s="14"/>
      <c r="B1" s="46" t="s">
        <v>0</v>
      </c>
      <c r="C1" s="46" t="s">
        <v>1</v>
      </c>
      <c r="D1" s="46" t="s">
        <v>2</v>
      </c>
      <c r="E1" s="46" t="s">
        <v>3</v>
      </c>
      <c r="F1" s="46">
        <v>2009</v>
      </c>
      <c r="G1" s="46" t="s">
        <v>4</v>
      </c>
      <c r="H1" s="46" t="s">
        <v>5</v>
      </c>
      <c r="I1" s="46" t="s">
        <v>6</v>
      </c>
      <c r="J1" s="46" t="s">
        <v>7</v>
      </c>
      <c r="K1" s="46">
        <v>2010</v>
      </c>
      <c r="L1" s="46" t="s">
        <v>8</v>
      </c>
      <c r="M1" s="46" t="s">
        <v>9</v>
      </c>
      <c r="N1" s="46" t="s">
        <v>10</v>
      </c>
      <c r="O1" s="46" t="s">
        <v>11</v>
      </c>
      <c r="P1" s="46">
        <v>2011</v>
      </c>
      <c r="Q1" s="46" t="s">
        <v>12</v>
      </c>
      <c r="R1" s="46" t="s">
        <v>13</v>
      </c>
      <c r="S1" s="46" t="s">
        <v>14</v>
      </c>
      <c r="T1" s="46" t="s">
        <v>15</v>
      </c>
      <c r="U1" s="46">
        <v>2012</v>
      </c>
      <c r="V1" s="46" t="s">
        <v>16</v>
      </c>
      <c r="W1" s="46" t="s">
        <v>17</v>
      </c>
      <c r="X1" s="46" t="s">
        <v>18</v>
      </c>
      <c r="Y1" s="46" t="s">
        <v>19</v>
      </c>
      <c r="Z1" s="46">
        <v>2013</v>
      </c>
      <c r="AA1" s="46" t="s">
        <v>20</v>
      </c>
      <c r="AB1" s="46" t="s">
        <v>21</v>
      </c>
      <c r="AC1" s="46" t="s">
        <v>22</v>
      </c>
      <c r="AD1" s="46" t="s">
        <v>23</v>
      </c>
      <c r="AE1" s="46">
        <v>2014</v>
      </c>
      <c r="AF1" s="46" t="s">
        <v>24</v>
      </c>
      <c r="AG1" s="46" t="s">
        <v>25</v>
      </c>
      <c r="AH1" s="46" t="s">
        <v>26</v>
      </c>
      <c r="AI1" s="46" t="s">
        <v>27</v>
      </c>
      <c r="AJ1" s="46">
        <v>2015</v>
      </c>
    </row>
    <row r="2" spans="1:36" ht="12.75" customHeight="1">
      <c r="A2" s="22" t="s">
        <v>476</v>
      </c>
      <c r="B2" s="6">
        <v>0</v>
      </c>
      <c r="C2" s="6">
        <v>1</v>
      </c>
      <c r="D2" s="6">
        <v>0</v>
      </c>
      <c r="E2" s="6">
        <v>0</v>
      </c>
      <c r="F2" s="6">
        <v>1</v>
      </c>
      <c r="G2" s="6">
        <v>1</v>
      </c>
      <c r="H2" s="6">
        <v>2</v>
      </c>
      <c r="I2" s="6">
        <v>1</v>
      </c>
      <c r="J2" s="6">
        <v>1</v>
      </c>
      <c r="K2" s="6">
        <v>5</v>
      </c>
      <c r="L2" s="6">
        <v>1</v>
      </c>
      <c r="M2" s="6">
        <v>2</v>
      </c>
      <c r="N2" s="6">
        <v>0</v>
      </c>
      <c r="O2" s="6">
        <v>0</v>
      </c>
      <c r="P2" s="6">
        <v>3</v>
      </c>
      <c r="Q2" s="6">
        <v>0</v>
      </c>
      <c r="R2" s="6">
        <v>0</v>
      </c>
      <c r="S2" s="6">
        <v>1</v>
      </c>
      <c r="T2" s="6">
        <v>2</v>
      </c>
      <c r="U2" s="6">
        <v>3</v>
      </c>
      <c r="V2" s="6">
        <v>4</v>
      </c>
      <c r="W2" s="6">
        <v>2</v>
      </c>
      <c r="X2" s="6">
        <v>3</v>
      </c>
      <c r="Y2" s="6">
        <v>0</v>
      </c>
      <c r="Z2" s="6">
        <v>9</v>
      </c>
      <c r="AA2" s="6">
        <v>0</v>
      </c>
      <c r="AB2" s="6">
        <v>1</v>
      </c>
      <c r="AC2" s="6">
        <v>1</v>
      </c>
      <c r="AD2" s="6">
        <v>0</v>
      </c>
      <c r="AE2" s="6">
        <v>2</v>
      </c>
      <c r="AF2" s="6">
        <v>0</v>
      </c>
      <c r="AG2" s="6">
        <v>0</v>
      </c>
      <c r="AH2" s="6">
        <v>1</v>
      </c>
      <c r="AI2" s="6">
        <v>0</v>
      </c>
      <c r="AJ2" s="6">
        <v>1</v>
      </c>
    </row>
    <row r="3" spans="1:36" ht="12.75" customHeight="1">
      <c r="A3" s="22" t="s">
        <v>477</v>
      </c>
      <c r="B3" s="6">
        <v>0</v>
      </c>
      <c r="C3" s="6">
        <v>1</v>
      </c>
      <c r="D3" s="6">
        <v>0</v>
      </c>
      <c r="E3" s="6">
        <v>2</v>
      </c>
      <c r="F3" s="1">
        <v>3</v>
      </c>
      <c r="G3" s="6">
        <v>1</v>
      </c>
      <c r="H3" s="6">
        <v>1</v>
      </c>
      <c r="I3" s="6">
        <v>0</v>
      </c>
      <c r="J3" s="6">
        <v>0</v>
      </c>
      <c r="K3" s="1">
        <v>2</v>
      </c>
      <c r="L3" s="6">
        <v>0</v>
      </c>
      <c r="M3" s="6">
        <v>0</v>
      </c>
      <c r="N3" s="6">
        <v>0</v>
      </c>
      <c r="O3" s="6">
        <v>1</v>
      </c>
      <c r="P3" s="1">
        <v>1</v>
      </c>
      <c r="Q3" s="6">
        <v>1</v>
      </c>
      <c r="R3" s="6">
        <v>1</v>
      </c>
      <c r="S3" s="6">
        <v>0</v>
      </c>
      <c r="T3" s="6">
        <v>0</v>
      </c>
      <c r="U3" s="1">
        <v>2</v>
      </c>
      <c r="V3" s="6">
        <v>0</v>
      </c>
      <c r="W3" s="6">
        <v>1</v>
      </c>
      <c r="X3" s="6">
        <v>2</v>
      </c>
      <c r="Y3" s="6">
        <v>0</v>
      </c>
      <c r="Z3" s="1">
        <v>3</v>
      </c>
      <c r="AA3" s="6">
        <v>1</v>
      </c>
      <c r="AB3" s="6">
        <v>0</v>
      </c>
      <c r="AC3" s="6">
        <v>0</v>
      </c>
      <c r="AD3" s="6">
        <v>1</v>
      </c>
      <c r="AE3" s="1">
        <v>2</v>
      </c>
      <c r="AF3" s="6">
        <v>0</v>
      </c>
      <c r="AG3" s="6">
        <v>0</v>
      </c>
      <c r="AH3" s="6">
        <v>0</v>
      </c>
      <c r="AI3" s="6">
        <v>0</v>
      </c>
      <c r="AJ3" s="1">
        <v>0</v>
      </c>
    </row>
    <row r="4" spans="1:36" ht="12.75" customHeight="1">
      <c r="A4" s="22" t="s">
        <v>478</v>
      </c>
      <c r="B4" s="6">
        <v>0</v>
      </c>
      <c r="C4" s="6">
        <v>1</v>
      </c>
      <c r="D4" s="6">
        <v>1</v>
      </c>
      <c r="E4" s="6">
        <v>0</v>
      </c>
      <c r="F4" s="1">
        <v>2</v>
      </c>
      <c r="G4" s="6">
        <v>1</v>
      </c>
      <c r="H4" s="6">
        <v>0</v>
      </c>
      <c r="I4" s="6">
        <v>1</v>
      </c>
      <c r="J4" s="6">
        <v>0</v>
      </c>
      <c r="K4" s="1">
        <v>2</v>
      </c>
      <c r="L4" s="6">
        <v>0</v>
      </c>
      <c r="M4" s="6">
        <v>1</v>
      </c>
      <c r="N4" s="6">
        <v>0</v>
      </c>
      <c r="O4" s="6">
        <v>0</v>
      </c>
      <c r="P4" s="1">
        <v>1</v>
      </c>
      <c r="Q4" s="6">
        <v>0</v>
      </c>
      <c r="R4" s="6">
        <v>0</v>
      </c>
      <c r="S4" s="6">
        <v>1</v>
      </c>
      <c r="T4" s="6">
        <v>0</v>
      </c>
      <c r="U4" s="1">
        <v>1</v>
      </c>
      <c r="V4" s="6">
        <v>0</v>
      </c>
      <c r="W4" s="6">
        <v>0</v>
      </c>
      <c r="X4" s="6">
        <v>0</v>
      </c>
      <c r="Y4" s="6">
        <v>0</v>
      </c>
      <c r="Z4" s="1">
        <v>0</v>
      </c>
      <c r="AA4" s="6">
        <v>0</v>
      </c>
      <c r="AB4" s="6">
        <v>0</v>
      </c>
      <c r="AC4" s="6">
        <v>1</v>
      </c>
      <c r="AD4" s="6">
        <v>0</v>
      </c>
      <c r="AE4" s="1">
        <v>1</v>
      </c>
      <c r="AF4" s="6">
        <v>0</v>
      </c>
      <c r="AG4" s="6">
        <v>1</v>
      </c>
      <c r="AH4" s="6">
        <v>1</v>
      </c>
      <c r="AI4" s="6">
        <v>1</v>
      </c>
      <c r="AJ4" s="1">
        <v>3</v>
      </c>
    </row>
    <row r="5" spans="1:36" ht="12.75" customHeight="1">
      <c r="A5" s="22" t="s">
        <v>479</v>
      </c>
      <c r="B5" s="6">
        <v>1</v>
      </c>
      <c r="C5" s="6">
        <v>0</v>
      </c>
      <c r="D5" s="6">
        <v>0</v>
      </c>
      <c r="E5" s="6">
        <v>0</v>
      </c>
      <c r="F5" s="1">
        <v>1</v>
      </c>
      <c r="G5" s="6">
        <v>2</v>
      </c>
      <c r="H5" s="6">
        <v>0</v>
      </c>
      <c r="I5" s="6">
        <v>0</v>
      </c>
      <c r="J5" s="6">
        <v>3</v>
      </c>
      <c r="K5" s="1">
        <v>5</v>
      </c>
      <c r="L5" s="6">
        <v>1</v>
      </c>
      <c r="M5" s="6">
        <v>0</v>
      </c>
      <c r="N5" s="6">
        <v>0</v>
      </c>
      <c r="O5" s="6">
        <v>1</v>
      </c>
      <c r="P5" s="1">
        <v>2</v>
      </c>
      <c r="Q5" s="6">
        <v>2</v>
      </c>
      <c r="R5" s="6">
        <v>0</v>
      </c>
      <c r="S5" s="6">
        <v>1</v>
      </c>
      <c r="T5" s="6">
        <v>0</v>
      </c>
      <c r="U5" s="1">
        <v>3</v>
      </c>
      <c r="V5" s="6">
        <v>1</v>
      </c>
      <c r="W5" s="6">
        <v>0</v>
      </c>
      <c r="X5" s="6">
        <v>0</v>
      </c>
      <c r="Y5" s="6">
        <v>0</v>
      </c>
      <c r="Z5" s="1">
        <v>1</v>
      </c>
      <c r="AA5" s="6">
        <v>2</v>
      </c>
      <c r="AB5" s="6">
        <v>0</v>
      </c>
      <c r="AC5" s="6">
        <v>0</v>
      </c>
      <c r="AD5" s="6">
        <v>0</v>
      </c>
      <c r="AE5" s="1">
        <v>2</v>
      </c>
      <c r="AF5" s="6">
        <v>0</v>
      </c>
      <c r="AG5" s="6">
        <v>0</v>
      </c>
      <c r="AH5" s="6">
        <v>3</v>
      </c>
      <c r="AI5" s="6">
        <v>1</v>
      </c>
      <c r="AJ5" s="1">
        <v>4</v>
      </c>
    </row>
    <row r="6" spans="1:36" ht="12.75" customHeight="1">
      <c r="A6" s="22" t="s">
        <v>480</v>
      </c>
      <c r="B6" s="6">
        <v>0</v>
      </c>
      <c r="C6" s="6">
        <v>0</v>
      </c>
      <c r="D6" s="6">
        <v>1</v>
      </c>
      <c r="E6" s="6">
        <v>1</v>
      </c>
      <c r="F6" s="1">
        <v>2</v>
      </c>
      <c r="G6" s="6">
        <v>0</v>
      </c>
      <c r="H6" s="6">
        <v>0</v>
      </c>
      <c r="I6" s="6">
        <v>0</v>
      </c>
      <c r="J6" s="6">
        <v>0</v>
      </c>
      <c r="K6" s="1">
        <v>0</v>
      </c>
      <c r="L6" s="6">
        <v>2</v>
      </c>
      <c r="M6" s="6">
        <v>2</v>
      </c>
      <c r="N6" s="6">
        <v>0</v>
      </c>
      <c r="O6" s="6">
        <v>0</v>
      </c>
      <c r="P6" s="1">
        <v>4</v>
      </c>
      <c r="Q6" s="6">
        <v>0</v>
      </c>
      <c r="R6" s="6">
        <v>0</v>
      </c>
      <c r="S6" s="6">
        <v>1</v>
      </c>
      <c r="T6" s="6">
        <v>0</v>
      </c>
      <c r="U6" s="1">
        <v>1</v>
      </c>
      <c r="V6" s="6">
        <v>0</v>
      </c>
      <c r="W6" s="6">
        <v>0</v>
      </c>
      <c r="X6" s="6">
        <v>1</v>
      </c>
      <c r="Y6" s="6">
        <v>0</v>
      </c>
      <c r="Z6" s="1">
        <v>1</v>
      </c>
      <c r="AA6" s="6">
        <v>0</v>
      </c>
      <c r="AB6" s="6">
        <v>0</v>
      </c>
      <c r="AC6" s="6">
        <v>1</v>
      </c>
      <c r="AD6" s="6">
        <v>2</v>
      </c>
      <c r="AE6" s="1">
        <v>3</v>
      </c>
      <c r="AF6" s="6">
        <v>0</v>
      </c>
      <c r="AG6" s="6">
        <v>0</v>
      </c>
      <c r="AH6" s="6">
        <v>0</v>
      </c>
      <c r="AI6" s="6">
        <v>0</v>
      </c>
      <c r="AJ6" s="1">
        <v>0</v>
      </c>
    </row>
    <row r="7" spans="1:36" ht="12.75" customHeight="1">
      <c r="A7" s="22" t="s">
        <v>481</v>
      </c>
      <c r="B7" s="6">
        <v>0</v>
      </c>
      <c r="C7" s="6">
        <v>2</v>
      </c>
      <c r="D7" s="6">
        <v>2</v>
      </c>
      <c r="E7" s="6">
        <v>0</v>
      </c>
      <c r="F7" s="1">
        <v>4</v>
      </c>
      <c r="G7" s="6">
        <v>1</v>
      </c>
      <c r="H7" s="6">
        <v>0</v>
      </c>
      <c r="I7" s="6">
        <v>1</v>
      </c>
      <c r="J7" s="6">
        <v>0</v>
      </c>
      <c r="K7" s="1">
        <v>2</v>
      </c>
      <c r="L7" s="6">
        <v>2</v>
      </c>
      <c r="M7" s="6">
        <v>0</v>
      </c>
      <c r="N7" s="6">
        <v>0</v>
      </c>
      <c r="O7" s="6">
        <v>0</v>
      </c>
      <c r="P7" s="1">
        <v>2</v>
      </c>
      <c r="Q7" s="6">
        <v>0</v>
      </c>
      <c r="R7" s="6">
        <v>1</v>
      </c>
      <c r="S7" s="6">
        <v>1</v>
      </c>
      <c r="T7" s="6">
        <v>0</v>
      </c>
      <c r="U7" s="1">
        <v>2</v>
      </c>
      <c r="V7" s="6">
        <v>1</v>
      </c>
      <c r="W7" s="6">
        <v>1</v>
      </c>
      <c r="X7" s="6">
        <v>4</v>
      </c>
      <c r="Y7" s="6">
        <v>2</v>
      </c>
      <c r="Z7" s="1">
        <v>8</v>
      </c>
      <c r="AA7" s="6">
        <v>0</v>
      </c>
      <c r="AB7" s="6">
        <v>1</v>
      </c>
      <c r="AC7" s="6">
        <v>0</v>
      </c>
      <c r="AD7" s="6">
        <v>0</v>
      </c>
      <c r="AE7" s="1">
        <v>1</v>
      </c>
      <c r="AF7" s="6">
        <v>1</v>
      </c>
      <c r="AG7" s="6">
        <v>0</v>
      </c>
      <c r="AH7" s="6">
        <v>0</v>
      </c>
      <c r="AI7" s="6">
        <v>1</v>
      </c>
      <c r="AJ7" s="1">
        <v>2</v>
      </c>
    </row>
    <row r="8" spans="1:36" ht="12.75" customHeight="1">
      <c r="A8" s="22" t="s">
        <v>482</v>
      </c>
      <c r="B8" s="6">
        <v>1</v>
      </c>
      <c r="C8" s="6">
        <v>3</v>
      </c>
      <c r="D8" s="6">
        <v>0</v>
      </c>
      <c r="E8" s="6">
        <v>2</v>
      </c>
      <c r="F8" s="1">
        <v>6</v>
      </c>
      <c r="G8" s="6">
        <v>0</v>
      </c>
      <c r="H8" s="6">
        <v>1</v>
      </c>
      <c r="I8" s="6">
        <v>0</v>
      </c>
      <c r="J8" s="6">
        <v>0</v>
      </c>
      <c r="K8" s="1">
        <v>1</v>
      </c>
      <c r="L8" s="6">
        <v>0</v>
      </c>
      <c r="M8" s="6">
        <v>0</v>
      </c>
      <c r="N8" s="6">
        <v>3</v>
      </c>
      <c r="O8" s="6">
        <v>0</v>
      </c>
      <c r="P8" s="1">
        <v>3</v>
      </c>
      <c r="Q8" s="6">
        <v>0</v>
      </c>
      <c r="R8" s="6">
        <v>1</v>
      </c>
      <c r="S8" s="6">
        <v>0</v>
      </c>
      <c r="T8" s="6">
        <v>1</v>
      </c>
      <c r="U8" s="1">
        <v>2</v>
      </c>
      <c r="V8" s="6">
        <v>0</v>
      </c>
      <c r="W8" s="6">
        <v>4</v>
      </c>
      <c r="X8" s="6">
        <v>0</v>
      </c>
      <c r="Y8" s="6">
        <v>0</v>
      </c>
      <c r="Z8" s="1">
        <v>4</v>
      </c>
      <c r="AA8" s="6">
        <v>1</v>
      </c>
      <c r="AB8" s="6">
        <v>0</v>
      </c>
      <c r="AC8" s="6">
        <v>0</v>
      </c>
      <c r="AD8" s="6">
        <v>0</v>
      </c>
      <c r="AE8" s="1">
        <v>1</v>
      </c>
      <c r="AF8" s="6">
        <v>1</v>
      </c>
      <c r="AG8" s="6">
        <v>1</v>
      </c>
      <c r="AH8" s="6">
        <v>0</v>
      </c>
      <c r="AI8" s="6">
        <v>0</v>
      </c>
      <c r="AJ8" s="1">
        <v>2</v>
      </c>
    </row>
    <row r="9" spans="1:36" ht="12.75" customHeight="1">
      <c r="A9" s="22" t="s">
        <v>483</v>
      </c>
      <c r="B9" s="6">
        <v>0</v>
      </c>
      <c r="C9" s="6">
        <v>0</v>
      </c>
      <c r="D9" s="6">
        <v>0</v>
      </c>
      <c r="E9" s="6">
        <v>0</v>
      </c>
      <c r="F9" s="1">
        <v>0</v>
      </c>
      <c r="G9" s="6">
        <v>0</v>
      </c>
      <c r="H9" s="6">
        <v>0</v>
      </c>
      <c r="I9" s="6">
        <v>1</v>
      </c>
      <c r="J9" s="6">
        <v>0</v>
      </c>
      <c r="K9" s="1">
        <v>1</v>
      </c>
      <c r="L9" s="6">
        <v>0</v>
      </c>
      <c r="M9" s="6">
        <v>0</v>
      </c>
      <c r="N9" s="6">
        <v>1</v>
      </c>
      <c r="O9" s="6">
        <v>0</v>
      </c>
      <c r="P9" s="1">
        <v>1</v>
      </c>
      <c r="Q9" s="6">
        <v>1</v>
      </c>
      <c r="R9" s="6">
        <v>0</v>
      </c>
      <c r="S9" s="6">
        <v>0</v>
      </c>
      <c r="T9" s="6">
        <v>1</v>
      </c>
      <c r="U9" s="1">
        <v>2</v>
      </c>
      <c r="V9" s="6">
        <v>0</v>
      </c>
      <c r="W9" s="6">
        <v>1</v>
      </c>
      <c r="X9" s="6">
        <v>0</v>
      </c>
      <c r="Y9" s="6">
        <v>0</v>
      </c>
      <c r="Z9" s="1">
        <v>1</v>
      </c>
      <c r="AA9" s="6">
        <v>3</v>
      </c>
      <c r="AB9" s="6">
        <v>0</v>
      </c>
      <c r="AC9" s="6">
        <v>0</v>
      </c>
      <c r="AD9" s="6">
        <v>0</v>
      </c>
      <c r="AE9" s="1">
        <v>3</v>
      </c>
      <c r="AF9" s="6">
        <v>0</v>
      </c>
      <c r="AG9" s="6">
        <v>0</v>
      </c>
      <c r="AH9" s="6">
        <v>0</v>
      </c>
      <c r="AI9" s="6">
        <v>0</v>
      </c>
      <c r="AJ9" s="1">
        <v>0</v>
      </c>
    </row>
    <row r="10" spans="1:36" ht="12.75" customHeight="1">
      <c r="A10" s="22" t="s">
        <v>484</v>
      </c>
      <c r="B10" s="6">
        <v>1</v>
      </c>
      <c r="C10" s="6">
        <v>0</v>
      </c>
      <c r="D10" s="6">
        <v>1</v>
      </c>
      <c r="E10" s="6">
        <v>0</v>
      </c>
      <c r="F10" s="1">
        <v>2</v>
      </c>
      <c r="G10" s="6">
        <v>2</v>
      </c>
      <c r="H10" s="6">
        <v>3</v>
      </c>
      <c r="I10" s="6">
        <v>1</v>
      </c>
      <c r="J10" s="6">
        <v>0</v>
      </c>
      <c r="K10" s="1">
        <v>6</v>
      </c>
      <c r="L10" s="6">
        <v>1</v>
      </c>
      <c r="M10" s="6">
        <v>1</v>
      </c>
      <c r="N10" s="6">
        <v>1</v>
      </c>
      <c r="O10" s="6">
        <v>1</v>
      </c>
      <c r="P10" s="1">
        <v>4</v>
      </c>
      <c r="Q10" s="6">
        <v>1</v>
      </c>
      <c r="R10" s="6">
        <v>3</v>
      </c>
      <c r="S10" s="6">
        <v>1</v>
      </c>
      <c r="T10" s="6">
        <v>0</v>
      </c>
      <c r="U10" s="1">
        <v>5</v>
      </c>
      <c r="V10" s="6">
        <v>1</v>
      </c>
      <c r="W10" s="6">
        <v>1</v>
      </c>
      <c r="X10" s="6">
        <v>1</v>
      </c>
      <c r="Y10" s="6">
        <v>1</v>
      </c>
      <c r="Z10" s="1">
        <v>4</v>
      </c>
      <c r="AA10" s="6">
        <v>0</v>
      </c>
      <c r="AB10" s="6">
        <v>0</v>
      </c>
      <c r="AC10" s="6">
        <v>0</v>
      </c>
      <c r="AD10" s="6">
        <v>0</v>
      </c>
      <c r="AE10" s="1">
        <v>0</v>
      </c>
      <c r="AF10" s="6">
        <v>0</v>
      </c>
      <c r="AG10" s="6">
        <v>1</v>
      </c>
      <c r="AH10" s="6">
        <v>1</v>
      </c>
      <c r="AI10" s="6">
        <v>1</v>
      </c>
      <c r="AJ10" s="1">
        <v>3</v>
      </c>
    </row>
    <row r="11" spans="1:36" ht="12.75" customHeight="1">
      <c r="A11" s="22" t="s">
        <v>485</v>
      </c>
      <c r="B11" s="6">
        <v>2</v>
      </c>
      <c r="C11" s="6">
        <v>1</v>
      </c>
      <c r="D11" s="6">
        <v>0</v>
      </c>
      <c r="E11" s="6">
        <v>0</v>
      </c>
      <c r="F11" s="1">
        <v>3</v>
      </c>
      <c r="G11" s="6">
        <v>0</v>
      </c>
      <c r="H11" s="6">
        <v>1</v>
      </c>
      <c r="I11" s="6">
        <v>1</v>
      </c>
      <c r="J11" s="6">
        <v>2</v>
      </c>
      <c r="K11" s="1">
        <v>4</v>
      </c>
      <c r="L11" s="6">
        <v>1</v>
      </c>
      <c r="M11" s="6">
        <v>0</v>
      </c>
      <c r="N11" s="6">
        <v>0</v>
      </c>
      <c r="O11" s="6">
        <v>0</v>
      </c>
      <c r="P11" s="1">
        <v>1</v>
      </c>
      <c r="Q11" s="6">
        <v>0</v>
      </c>
      <c r="R11" s="6">
        <v>1</v>
      </c>
      <c r="S11" s="6">
        <v>1</v>
      </c>
      <c r="T11" s="6">
        <v>0</v>
      </c>
      <c r="U11" s="1">
        <v>2</v>
      </c>
      <c r="V11" s="6">
        <v>0</v>
      </c>
      <c r="W11" s="6">
        <v>0</v>
      </c>
      <c r="X11" s="6">
        <v>0</v>
      </c>
      <c r="Y11" s="6">
        <v>0</v>
      </c>
      <c r="Z11" s="1">
        <v>0</v>
      </c>
      <c r="AA11" s="6">
        <v>2</v>
      </c>
      <c r="AB11" s="6">
        <v>0</v>
      </c>
      <c r="AC11" s="6">
        <v>2</v>
      </c>
      <c r="AD11" s="6">
        <v>1</v>
      </c>
      <c r="AE11" s="1">
        <v>5</v>
      </c>
      <c r="AF11" s="6">
        <v>0</v>
      </c>
      <c r="AG11" s="6">
        <v>1</v>
      </c>
      <c r="AH11" s="6">
        <v>1</v>
      </c>
      <c r="AI11" s="6">
        <v>0</v>
      </c>
      <c r="AJ11" s="1">
        <v>2</v>
      </c>
    </row>
    <row r="12" spans="1:36" ht="12.75" customHeight="1">
      <c r="A12" s="22" t="s">
        <v>486</v>
      </c>
      <c r="B12" s="6">
        <v>1</v>
      </c>
      <c r="C12" s="6">
        <v>0</v>
      </c>
      <c r="D12" s="6">
        <v>1</v>
      </c>
      <c r="E12" s="6">
        <v>0</v>
      </c>
      <c r="F12" s="1">
        <v>2</v>
      </c>
      <c r="G12" s="6">
        <v>0</v>
      </c>
      <c r="H12" s="6">
        <v>0</v>
      </c>
      <c r="I12" s="6">
        <v>0</v>
      </c>
      <c r="J12" s="6">
        <v>0</v>
      </c>
      <c r="K12" s="1">
        <v>0</v>
      </c>
      <c r="L12" s="6">
        <v>1</v>
      </c>
      <c r="M12" s="6">
        <v>1</v>
      </c>
      <c r="N12" s="6">
        <v>1</v>
      </c>
      <c r="O12" s="6">
        <v>2</v>
      </c>
      <c r="P12" s="1">
        <v>5</v>
      </c>
      <c r="Q12" s="6">
        <v>0</v>
      </c>
      <c r="R12" s="6">
        <v>0</v>
      </c>
      <c r="S12" s="6">
        <v>1</v>
      </c>
      <c r="T12" s="6">
        <v>0</v>
      </c>
      <c r="U12" s="1">
        <v>1</v>
      </c>
      <c r="V12" s="6">
        <v>2</v>
      </c>
      <c r="W12" s="6">
        <v>1</v>
      </c>
      <c r="X12" s="6">
        <v>0</v>
      </c>
      <c r="Y12" s="6">
        <v>0</v>
      </c>
      <c r="Z12" s="1">
        <v>3</v>
      </c>
      <c r="AA12" s="6">
        <v>0</v>
      </c>
      <c r="AB12" s="6">
        <v>1</v>
      </c>
      <c r="AC12" s="6">
        <v>0</v>
      </c>
      <c r="AD12" s="6">
        <v>0</v>
      </c>
      <c r="AE12" s="1">
        <v>1</v>
      </c>
      <c r="AF12" s="6">
        <v>0</v>
      </c>
      <c r="AG12" s="6">
        <v>0</v>
      </c>
      <c r="AH12" s="6">
        <v>0</v>
      </c>
      <c r="AI12" s="6">
        <v>0</v>
      </c>
      <c r="AJ12" s="1">
        <v>0</v>
      </c>
    </row>
    <row r="13" spans="1:36" ht="12.75" customHeight="1">
      <c r="A13" s="22" t="s">
        <v>487</v>
      </c>
      <c r="B13" s="6">
        <v>0</v>
      </c>
      <c r="C13" s="6">
        <v>2</v>
      </c>
      <c r="D13" s="6">
        <v>0</v>
      </c>
      <c r="E13" s="6">
        <v>0</v>
      </c>
      <c r="F13" s="1">
        <v>2</v>
      </c>
      <c r="G13" s="6">
        <v>0</v>
      </c>
      <c r="H13" s="6">
        <v>0</v>
      </c>
      <c r="I13" s="6">
        <v>0</v>
      </c>
      <c r="J13" s="6">
        <v>0</v>
      </c>
      <c r="K13" s="1">
        <v>0</v>
      </c>
      <c r="L13" s="6">
        <v>2</v>
      </c>
      <c r="M13" s="6">
        <v>0</v>
      </c>
      <c r="N13" s="6">
        <v>1</v>
      </c>
      <c r="O13" s="6">
        <v>0</v>
      </c>
      <c r="P13" s="1">
        <v>3</v>
      </c>
      <c r="Q13" s="6">
        <v>3</v>
      </c>
      <c r="R13" s="6">
        <v>1</v>
      </c>
      <c r="S13" s="6">
        <v>1</v>
      </c>
      <c r="T13" s="6">
        <v>0</v>
      </c>
      <c r="U13" s="1">
        <v>5</v>
      </c>
      <c r="V13" s="6">
        <v>0</v>
      </c>
      <c r="W13" s="6">
        <v>2</v>
      </c>
      <c r="X13" s="6">
        <v>3</v>
      </c>
      <c r="Y13" s="6">
        <v>1</v>
      </c>
      <c r="Z13" s="1">
        <v>6</v>
      </c>
      <c r="AA13" s="6">
        <v>0</v>
      </c>
      <c r="AB13" s="6">
        <v>1</v>
      </c>
      <c r="AC13" s="6">
        <v>0</v>
      </c>
      <c r="AD13" s="6">
        <v>1</v>
      </c>
      <c r="AE13" s="1">
        <v>2</v>
      </c>
      <c r="AF13" s="6">
        <v>0</v>
      </c>
      <c r="AG13" s="6">
        <v>0</v>
      </c>
      <c r="AH13" s="6">
        <v>1</v>
      </c>
      <c r="AI13" s="6">
        <v>0</v>
      </c>
      <c r="AJ13" s="1">
        <v>1</v>
      </c>
    </row>
    <row r="14" spans="1:36" ht="12.75" customHeight="1">
      <c r="A14" s="22" t="s">
        <v>488</v>
      </c>
      <c r="B14" s="6">
        <v>3</v>
      </c>
      <c r="C14" s="6">
        <v>3</v>
      </c>
      <c r="D14" s="6">
        <v>1</v>
      </c>
      <c r="E14" s="6">
        <v>1</v>
      </c>
      <c r="F14" s="1">
        <v>8</v>
      </c>
      <c r="G14" s="6">
        <v>1</v>
      </c>
      <c r="H14" s="6">
        <v>1</v>
      </c>
      <c r="I14" s="6">
        <v>3</v>
      </c>
      <c r="J14" s="6">
        <v>5</v>
      </c>
      <c r="K14" s="1">
        <v>10</v>
      </c>
      <c r="L14" s="6">
        <v>3</v>
      </c>
      <c r="M14" s="6">
        <v>0</v>
      </c>
      <c r="N14" s="6">
        <v>1</v>
      </c>
      <c r="O14" s="6">
        <v>0</v>
      </c>
      <c r="P14" s="1">
        <v>4</v>
      </c>
      <c r="Q14" s="6">
        <v>2</v>
      </c>
      <c r="R14" s="6">
        <v>0</v>
      </c>
      <c r="S14" s="6">
        <v>0</v>
      </c>
      <c r="T14" s="6">
        <v>0</v>
      </c>
      <c r="U14" s="1">
        <v>2</v>
      </c>
      <c r="V14" s="6">
        <v>0</v>
      </c>
      <c r="W14" s="6">
        <v>0</v>
      </c>
      <c r="X14" s="6">
        <v>1</v>
      </c>
      <c r="Y14" s="6">
        <v>1</v>
      </c>
      <c r="Z14" s="1">
        <v>2</v>
      </c>
      <c r="AA14" s="6">
        <v>0</v>
      </c>
      <c r="AB14" s="6">
        <v>0</v>
      </c>
      <c r="AC14" s="6">
        <v>1</v>
      </c>
      <c r="AD14" s="6">
        <v>0</v>
      </c>
      <c r="AE14" s="1">
        <v>1</v>
      </c>
      <c r="AF14" s="6">
        <v>1</v>
      </c>
      <c r="AG14" s="6">
        <v>3</v>
      </c>
      <c r="AH14" s="6">
        <v>2</v>
      </c>
      <c r="AI14" s="6">
        <v>0</v>
      </c>
      <c r="AJ14" s="1">
        <v>6</v>
      </c>
    </row>
    <row r="15" spans="1:36" ht="12.75" customHeight="1">
      <c r="A15" s="22" t="s">
        <v>489</v>
      </c>
      <c r="B15" s="6">
        <v>0</v>
      </c>
      <c r="C15" s="6">
        <v>1</v>
      </c>
      <c r="D15" s="6">
        <v>0</v>
      </c>
      <c r="E15" s="6">
        <v>1</v>
      </c>
      <c r="F15" s="1">
        <v>2</v>
      </c>
      <c r="G15" s="6">
        <v>0</v>
      </c>
      <c r="H15" s="6">
        <v>0</v>
      </c>
      <c r="I15" s="6">
        <v>1</v>
      </c>
      <c r="J15" s="6">
        <v>0</v>
      </c>
      <c r="K15" s="1">
        <v>1</v>
      </c>
      <c r="L15" s="6">
        <v>0</v>
      </c>
      <c r="M15" s="6">
        <v>1</v>
      </c>
      <c r="N15" s="6">
        <v>0</v>
      </c>
      <c r="O15" s="6">
        <v>0</v>
      </c>
      <c r="P15" s="1">
        <v>1</v>
      </c>
      <c r="Q15" s="6">
        <v>0</v>
      </c>
      <c r="R15" s="6">
        <v>0</v>
      </c>
      <c r="S15" s="6">
        <v>1</v>
      </c>
      <c r="T15" s="6">
        <v>1</v>
      </c>
      <c r="U15" s="1">
        <v>2</v>
      </c>
      <c r="V15" s="6">
        <v>0</v>
      </c>
      <c r="W15" s="6">
        <v>0</v>
      </c>
      <c r="X15" s="6">
        <v>0</v>
      </c>
      <c r="Y15" s="6">
        <v>0</v>
      </c>
      <c r="Z15" s="1">
        <v>0</v>
      </c>
      <c r="AA15" s="6">
        <v>3</v>
      </c>
      <c r="AB15" s="6">
        <v>0</v>
      </c>
      <c r="AC15" s="6">
        <v>1</v>
      </c>
      <c r="AD15" s="6">
        <v>0</v>
      </c>
      <c r="AE15" s="1">
        <v>4</v>
      </c>
      <c r="AF15" s="6">
        <v>0</v>
      </c>
      <c r="AG15" s="6">
        <v>0</v>
      </c>
      <c r="AH15" s="6">
        <v>0</v>
      </c>
      <c r="AI15" s="6">
        <v>0</v>
      </c>
      <c r="AJ15" s="1">
        <v>0</v>
      </c>
    </row>
    <row r="16" spans="1:36" ht="12.75" customHeight="1">
      <c r="A16" s="22" t="s">
        <v>490</v>
      </c>
      <c r="B16" s="6">
        <v>2</v>
      </c>
      <c r="C16" s="6">
        <v>1</v>
      </c>
      <c r="D16" s="6">
        <v>0</v>
      </c>
      <c r="E16" s="6">
        <v>0</v>
      </c>
      <c r="F16" s="1">
        <v>3</v>
      </c>
      <c r="G16" s="6">
        <v>1</v>
      </c>
      <c r="H16" s="6">
        <v>0</v>
      </c>
      <c r="I16" s="6">
        <v>0</v>
      </c>
      <c r="J16" s="6">
        <v>0</v>
      </c>
      <c r="K16" s="1">
        <v>1</v>
      </c>
      <c r="L16" s="6">
        <v>1</v>
      </c>
      <c r="M16" s="6">
        <v>0</v>
      </c>
      <c r="N16" s="6">
        <v>0</v>
      </c>
      <c r="O16" s="6">
        <v>0</v>
      </c>
      <c r="P16" s="1">
        <v>1</v>
      </c>
      <c r="Q16" s="6">
        <v>1</v>
      </c>
      <c r="R16" s="6">
        <v>0</v>
      </c>
      <c r="S16" s="6">
        <v>0</v>
      </c>
      <c r="T16" s="6">
        <v>0</v>
      </c>
      <c r="U16" s="1">
        <v>1</v>
      </c>
      <c r="V16" s="6">
        <v>1</v>
      </c>
      <c r="W16" s="6">
        <v>0</v>
      </c>
      <c r="X16" s="6">
        <v>2</v>
      </c>
      <c r="Y16" s="6">
        <v>1</v>
      </c>
      <c r="Z16" s="1">
        <v>4</v>
      </c>
      <c r="AA16" s="6">
        <v>0</v>
      </c>
      <c r="AB16" s="6">
        <v>3</v>
      </c>
      <c r="AC16" s="6">
        <v>1</v>
      </c>
      <c r="AD16" s="6">
        <v>0</v>
      </c>
      <c r="AE16" s="1">
        <v>4</v>
      </c>
      <c r="AF16" s="6">
        <v>0</v>
      </c>
      <c r="AG16" s="6">
        <v>2</v>
      </c>
      <c r="AH16" s="6">
        <v>0</v>
      </c>
      <c r="AI16" s="6">
        <v>2</v>
      </c>
      <c r="AJ16" s="1">
        <v>4</v>
      </c>
    </row>
    <row r="17" spans="1:36" ht="12.75" customHeight="1">
      <c r="A17" s="22" t="s">
        <v>491</v>
      </c>
      <c r="B17" s="6">
        <v>0</v>
      </c>
      <c r="C17" s="6">
        <v>1</v>
      </c>
      <c r="D17" s="6">
        <v>1</v>
      </c>
      <c r="E17" s="6">
        <v>2</v>
      </c>
      <c r="F17" s="1">
        <v>4</v>
      </c>
      <c r="G17" s="6">
        <v>1</v>
      </c>
      <c r="H17" s="6">
        <v>3</v>
      </c>
      <c r="I17" s="6">
        <v>1</v>
      </c>
      <c r="J17" s="6">
        <v>1</v>
      </c>
      <c r="K17" s="1">
        <v>6</v>
      </c>
      <c r="L17" s="6">
        <v>0</v>
      </c>
      <c r="M17" s="6">
        <v>0</v>
      </c>
      <c r="N17" s="6">
        <v>0</v>
      </c>
      <c r="O17" s="6">
        <v>0</v>
      </c>
      <c r="P17" s="1">
        <v>0</v>
      </c>
      <c r="Q17" s="6">
        <v>0</v>
      </c>
      <c r="R17" s="6">
        <v>0</v>
      </c>
      <c r="S17" s="6">
        <v>0</v>
      </c>
      <c r="T17" s="6">
        <v>0</v>
      </c>
      <c r="U17" s="1">
        <v>0</v>
      </c>
      <c r="V17" s="6">
        <v>2</v>
      </c>
      <c r="W17" s="6">
        <v>0</v>
      </c>
      <c r="X17" s="6">
        <v>1</v>
      </c>
      <c r="Y17" s="6">
        <v>0</v>
      </c>
      <c r="Z17" s="1">
        <v>3</v>
      </c>
      <c r="AA17" s="6">
        <v>0</v>
      </c>
      <c r="AB17" s="6">
        <v>1</v>
      </c>
      <c r="AC17" s="6">
        <v>1</v>
      </c>
      <c r="AD17" s="6">
        <v>0</v>
      </c>
      <c r="AE17" s="1">
        <v>2</v>
      </c>
      <c r="AF17" s="6">
        <v>1</v>
      </c>
      <c r="AG17" s="6">
        <v>1</v>
      </c>
      <c r="AH17" s="6">
        <v>0</v>
      </c>
      <c r="AI17" s="6">
        <v>0</v>
      </c>
      <c r="AJ17" s="1">
        <v>2</v>
      </c>
    </row>
    <row r="18" spans="1:36" ht="12.75" customHeight="1">
      <c r="A18" s="28" t="s">
        <v>492</v>
      </c>
      <c r="B18" s="6">
        <v>0</v>
      </c>
      <c r="C18" s="6">
        <v>0</v>
      </c>
      <c r="D18" s="6">
        <v>0</v>
      </c>
      <c r="E18" s="6">
        <v>0</v>
      </c>
      <c r="F18" s="1">
        <v>0</v>
      </c>
      <c r="G18" s="6">
        <v>1</v>
      </c>
      <c r="H18" s="6">
        <v>1</v>
      </c>
      <c r="I18" s="6">
        <v>0</v>
      </c>
      <c r="J18" s="6">
        <v>1</v>
      </c>
      <c r="K18" s="1">
        <v>3</v>
      </c>
      <c r="L18" s="6">
        <v>2</v>
      </c>
      <c r="M18" s="6">
        <v>1</v>
      </c>
      <c r="N18" s="6">
        <v>0</v>
      </c>
      <c r="O18" s="6">
        <v>0</v>
      </c>
      <c r="P18" s="1">
        <v>3</v>
      </c>
      <c r="Q18" s="6">
        <v>0</v>
      </c>
      <c r="R18" s="6">
        <v>0</v>
      </c>
      <c r="S18" s="6">
        <v>1</v>
      </c>
      <c r="T18" s="6">
        <v>0</v>
      </c>
      <c r="U18" s="1">
        <v>1</v>
      </c>
      <c r="V18" s="6">
        <v>0</v>
      </c>
      <c r="W18" s="6">
        <v>0</v>
      </c>
      <c r="X18" s="6">
        <v>0</v>
      </c>
      <c r="Y18" s="6">
        <v>0</v>
      </c>
      <c r="Z18" s="1">
        <v>0</v>
      </c>
      <c r="AA18" s="6">
        <v>1</v>
      </c>
      <c r="AB18" s="6">
        <v>1</v>
      </c>
      <c r="AC18" s="6">
        <v>0</v>
      </c>
      <c r="AD18" s="6">
        <v>0</v>
      </c>
      <c r="AE18" s="1">
        <v>2</v>
      </c>
      <c r="AF18" s="6">
        <v>0</v>
      </c>
      <c r="AG18" s="6">
        <v>0</v>
      </c>
      <c r="AH18" s="6">
        <v>0</v>
      </c>
      <c r="AI18" s="6">
        <v>1</v>
      </c>
      <c r="AJ18" s="1">
        <v>1</v>
      </c>
    </row>
    <row r="19" spans="1:36" ht="12.75" customHeight="1">
      <c r="A19" s="22" t="s">
        <v>493</v>
      </c>
      <c r="B19" s="6">
        <v>0</v>
      </c>
      <c r="C19" s="6">
        <v>0</v>
      </c>
      <c r="D19" s="6">
        <v>1</v>
      </c>
      <c r="E19" s="6">
        <v>1</v>
      </c>
      <c r="F19" s="1">
        <v>2</v>
      </c>
      <c r="G19" s="6">
        <v>1</v>
      </c>
      <c r="H19" s="6">
        <v>1</v>
      </c>
      <c r="I19" s="6">
        <v>1</v>
      </c>
      <c r="J19" s="6">
        <v>0</v>
      </c>
      <c r="K19" s="1">
        <v>3</v>
      </c>
      <c r="L19" s="6">
        <v>1</v>
      </c>
      <c r="M19" s="6">
        <v>0</v>
      </c>
      <c r="N19" s="6">
        <v>0</v>
      </c>
      <c r="O19" s="6">
        <v>0</v>
      </c>
      <c r="P19" s="1">
        <v>1</v>
      </c>
      <c r="Q19" s="6">
        <v>3</v>
      </c>
      <c r="R19" s="6">
        <v>1</v>
      </c>
      <c r="S19" s="6">
        <v>1</v>
      </c>
      <c r="T19" s="6">
        <v>1</v>
      </c>
      <c r="U19" s="1">
        <v>6</v>
      </c>
      <c r="V19" s="6">
        <v>0</v>
      </c>
      <c r="W19" s="6">
        <v>2</v>
      </c>
      <c r="X19" s="6">
        <v>1</v>
      </c>
      <c r="Y19" s="6">
        <v>0</v>
      </c>
      <c r="Z19" s="1">
        <v>3</v>
      </c>
      <c r="AA19" s="6">
        <v>0</v>
      </c>
      <c r="AB19" s="6">
        <v>1</v>
      </c>
      <c r="AC19" s="6">
        <v>0</v>
      </c>
      <c r="AD19" s="6">
        <v>1</v>
      </c>
      <c r="AE19" s="1">
        <v>2</v>
      </c>
      <c r="AF19" s="6">
        <v>1</v>
      </c>
      <c r="AG19" s="6">
        <v>0</v>
      </c>
      <c r="AH19" s="6">
        <v>3</v>
      </c>
      <c r="AI19" s="6">
        <v>0</v>
      </c>
      <c r="AJ19" s="1">
        <v>4</v>
      </c>
    </row>
    <row r="20" spans="1:36" ht="12.75" customHeight="1">
      <c r="A20" s="22" t="s">
        <v>494</v>
      </c>
      <c r="B20" s="6">
        <v>2</v>
      </c>
      <c r="C20" s="6">
        <v>2</v>
      </c>
      <c r="D20" s="6">
        <v>0</v>
      </c>
      <c r="E20" s="6">
        <v>1</v>
      </c>
      <c r="F20" s="1">
        <v>5</v>
      </c>
      <c r="G20" s="6">
        <v>1</v>
      </c>
      <c r="H20" s="6">
        <v>0</v>
      </c>
      <c r="I20" s="6">
        <v>0</v>
      </c>
      <c r="J20" s="6">
        <v>0</v>
      </c>
      <c r="K20" s="1">
        <v>1</v>
      </c>
      <c r="L20" s="6">
        <v>1</v>
      </c>
      <c r="M20" s="6">
        <v>1</v>
      </c>
      <c r="N20" s="6">
        <v>0</v>
      </c>
      <c r="O20" s="6">
        <v>0</v>
      </c>
      <c r="P20" s="1">
        <v>2</v>
      </c>
      <c r="Q20" s="6">
        <v>2</v>
      </c>
      <c r="R20" s="6">
        <v>1</v>
      </c>
      <c r="S20" s="6">
        <v>0</v>
      </c>
      <c r="T20" s="6">
        <v>1</v>
      </c>
      <c r="U20" s="1">
        <v>4</v>
      </c>
      <c r="V20" s="6">
        <v>0</v>
      </c>
      <c r="W20" s="6">
        <v>1</v>
      </c>
      <c r="X20" s="6">
        <v>0</v>
      </c>
      <c r="Y20" s="6">
        <v>0</v>
      </c>
      <c r="Z20" s="1">
        <v>1</v>
      </c>
      <c r="AA20" s="6">
        <v>1</v>
      </c>
      <c r="AB20" s="6">
        <v>0</v>
      </c>
      <c r="AC20" s="6">
        <v>0</v>
      </c>
      <c r="AD20" s="6">
        <v>0</v>
      </c>
      <c r="AE20" s="1">
        <v>1</v>
      </c>
      <c r="AF20" s="6">
        <v>0</v>
      </c>
      <c r="AG20" s="6">
        <v>0</v>
      </c>
      <c r="AH20" s="6">
        <v>0</v>
      </c>
      <c r="AI20" s="6">
        <v>0</v>
      </c>
      <c r="AJ20" s="1">
        <v>0</v>
      </c>
    </row>
    <row r="21" spans="1:36" ht="12.75" customHeight="1">
      <c r="A21" s="22" t="s">
        <v>495</v>
      </c>
      <c r="B21" s="6">
        <v>0</v>
      </c>
      <c r="C21" s="6">
        <v>0</v>
      </c>
      <c r="D21" s="6">
        <v>0</v>
      </c>
      <c r="E21" s="6">
        <v>2</v>
      </c>
      <c r="F21" s="1">
        <v>2</v>
      </c>
      <c r="G21" s="6">
        <v>0</v>
      </c>
      <c r="H21" s="6">
        <v>1</v>
      </c>
      <c r="I21" s="6">
        <v>0</v>
      </c>
      <c r="J21" s="6">
        <v>1</v>
      </c>
      <c r="K21" s="1">
        <v>2</v>
      </c>
      <c r="L21" s="6">
        <v>0</v>
      </c>
      <c r="M21" s="6">
        <v>1</v>
      </c>
      <c r="N21" s="6">
        <v>2</v>
      </c>
      <c r="O21" s="6">
        <v>0</v>
      </c>
      <c r="P21" s="1">
        <v>3</v>
      </c>
      <c r="Q21" s="6">
        <v>1</v>
      </c>
      <c r="R21" s="6">
        <v>1</v>
      </c>
      <c r="S21" s="6">
        <v>2</v>
      </c>
      <c r="T21" s="6">
        <v>0</v>
      </c>
      <c r="U21" s="1">
        <v>4</v>
      </c>
      <c r="V21" s="6">
        <v>2</v>
      </c>
      <c r="W21" s="6">
        <v>1</v>
      </c>
      <c r="X21" s="6">
        <v>0</v>
      </c>
      <c r="Y21" s="6">
        <v>1</v>
      </c>
      <c r="Z21" s="1">
        <v>4</v>
      </c>
      <c r="AA21" s="6">
        <v>0</v>
      </c>
      <c r="AB21" s="6">
        <v>1</v>
      </c>
      <c r="AC21" s="6">
        <v>0</v>
      </c>
      <c r="AD21" s="6">
        <v>0</v>
      </c>
      <c r="AE21" s="1">
        <v>1</v>
      </c>
      <c r="AF21" s="6">
        <v>1</v>
      </c>
      <c r="AG21" s="6">
        <v>0</v>
      </c>
      <c r="AH21" s="6">
        <v>1</v>
      </c>
      <c r="AI21" s="6">
        <v>0</v>
      </c>
      <c r="AJ21" s="1">
        <v>2</v>
      </c>
    </row>
    <row r="22" spans="1:36" ht="12.75" customHeight="1">
      <c r="A22" s="22" t="s">
        <v>496</v>
      </c>
      <c r="B22" s="6">
        <v>0</v>
      </c>
      <c r="C22" s="6">
        <v>1</v>
      </c>
      <c r="D22" s="6">
        <v>2</v>
      </c>
      <c r="E22" s="6">
        <v>0</v>
      </c>
      <c r="F22" s="1">
        <v>3</v>
      </c>
      <c r="G22" s="6">
        <v>0</v>
      </c>
      <c r="H22" s="6">
        <v>0</v>
      </c>
      <c r="I22" s="6">
        <v>0</v>
      </c>
      <c r="J22" s="6">
        <v>0</v>
      </c>
      <c r="K22" s="1">
        <v>0</v>
      </c>
      <c r="L22" s="6">
        <v>0</v>
      </c>
      <c r="M22" s="6">
        <v>0</v>
      </c>
      <c r="N22" s="6">
        <v>0</v>
      </c>
      <c r="O22" s="6">
        <v>0</v>
      </c>
      <c r="P22" s="1">
        <v>0</v>
      </c>
      <c r="Q22" s="6">
        <v>2</v>
      </c>
      <c r="R22" s="6">
        <v>1</v>
      </c>
      <c r="S22" s="6">
        <v>0</v>
      </c>
      <c r="T22" s="6">
        <v>1</v>
      </c>
      <c r="U22" s="1">
        <v>4</v>
      </c>
      <c r="V22" s="6">
        <v>2</v>
      </c>
      <c r="W22" s="6">
        <v>0</v>
      </c>
      <c r="X22" s="6">
        <v>0</v>
      </c>
      <c r="Y22" s="6">
        <v>0</v>
      </c>
      <c r="Z22" s="1">
        <v>2</v>
      </c>
      <c r="AA22" s="6">
        <v>0</v>
      </c>
      <c r="AB22" s="6">
        <v>2</v>
      </c>
      <c r="AC22" s="6">
        <v>1</v>
      </c>
      <c r="AD22" s="6">
        <v>0</v>
      </c>
      <c r="AE22" s="1">
        <v>3</v>
      </c>
      <c r="AF22" s="6">
        <v>0</v>
      </c>
      <c r="AG22" s="6">
        <v>1</v>
      </c>
      <c r="AH22" s="6">
        <v>0</v>
      </c>
      <c r="AI22" s="6">
        <v>0</v>
      </c>
      <c r="AJ22" s="1">
        <v>1</v>
      </c>
    </row>
    <row r="23" spans="1:36" ht="12.75" customHeight="1">
      <c r="A23" s="22" t="s">
        <v>497</v>
      </c>
      <c r="B23" s="6">
        <v>0</v>
      </c>
      <c r="C23" s="6">
        <v>0</v>
      </c>
      <c r="D23" s="6">
        <v>0</v>
      </c>
      <c r="E23" s="6">
        <v>0</v>
      </c>
      <c r="F23" s="1">
        <v>0</v>
      </c>
      <c r="G23" s="6">
        <v>1</v>
      </c>
      <c r="H23" s="6">
        <v>1</v>
      </c>
      <c r="I23" s="6">
        <v>0</v>
      </c>
      <c r="J23" s="6">
        <v>0</v>
      </c>
      <c r="K23" s="1">
        <v>2</v>
      </c>
      <c r="L23" s="6">
        <v>1</v>
      </c>
      <c r="M23" s="6">
        <v>0</v>
      </c>
      <c r="N23" s="6">
        <v>1</v>
      </c>
      <c r="O23" s="6">
        <v>0</v>
      </c>
      <c r="P23" s="1">
        <v>2</v>
      </c>
      <c r="Q23" s="6">
        <v>1</v>
      </c>
      <c r="R23" s="6">
        <v>2</v>
      </c>
      <c r="S23" s="6">
        <v>0</v>
      </c>
      <c r="T23" s="6">
        <v>0</v>
      </c>
      <c r="U23" s="1">
        <v>3</v>
      </c>
      <c r="V23" s="6">
        <v>0</v>
      </c>
      <c r="W23" s="6">
        <v>1</v>
      </c>
      <c r="X23" s="6">
        <v>0</v>
      </c>
      <c r="Y23" s="6">
        <v>0</v>
      </c>
      <c r="Z23" s="1">
        <v>1</v>
      </c>
      <c r="AA23" s="6">
        <v>1</v>
      </c>
      <c r="AB23" s="6">
        <v>0</v>
      </c>
      <c r="AC23" s="6">
        <v>2</v>
      </c>
      <c r="AD23" s="6">
        <v>0</v>
      </c>
      <c r="AE23" s="1">
        <v>3</v>
      </c>
      <c r="AF23" s="6">
        <v>1</v>
      </c>
      <c r="AG23" s="6">
        <v>0</v>
      </c>
      <c r="AH23" s="6">
        <v>0</v>
      </c>
      <c r="AI23" s="6">
        <v>0</v>
      </c>
      <c r="AJ23" s="1">
        <v>1</v>
      </c>
    </row>
    <row r="24" spans="1:36" ht="12.75" customHeight="1">
      <c r="A24" s="22" t="s">
        <v>498</v>
      </c>
      <c r="B24" s="6">
        <v>1</v>
      </c>
      <c r="C24" s="6">
        <v>0</v>
      </c>
      <c r="D24" s="6">
        <v>0</v>
      </c>
      <c r="E24" s="6">
        <v>0</v>
      </c>
      <c r="F24" s="1">
        <v>1</v>
      </c>
      <c r="G24" s="6">
        <v>2</v>
      </c>
      <c r="H24" s="6">
        <v>0</v>
      </c>
      <c r="I24" s="6">
        <v>1</v>
      </c>
      <c r="J24" s="6">
        <v>0</v>
      </c>
      <c r="K24" s="1">
        <v>3</v>
      </c>
      <c r="L24" s="6">
        <v>1</v>
      </c>
      <c r="M24" s="6">
        <v>3</v>
      </c>
      <c r="N24" s="6">
        <v>0</v>
      </c>
      <c r="O24" s="6">
        <v>1</v>
      </c>
      <c r="P24" s="1">
        <v>5</v>
      </c>
      <c r="Q24" s="6">
        <v>1</v>
      </c>
      <c r="R24" s="6">
        <v>1</v>
      </c>
      <c r="S24" s="6">
        <v>1</v>
      </c>
      <c r="T24" s="6">
        <v>2</v>
      </c>
      <c r="U24" s="1">
        <v>5</v>
      </c>
      <c r="V24" s="6">
        <v>0</v>
      </c>
      <c r="W24" s="6">
        <v>0</v>
      </c>
      <c r="X24" s="6">
        <v>2</v>
      </c>
      <c r="Y24" s="6">
        <v>0</v>
      </c>
      <c r="Z24" s="1">
        <v>2</v>
      </c>
      <c r="AA24" s="6">
        <v>1</v>
      </c>
      <c r="AB24" s="6">
        <v>0</v>
      </c>
      <c r="AC24" s="6">
        <v>0</v>
      </c>
      <c r="AD24" s="6">
        <v>0</v>
      </c>
      <c r="AE24" s="1">
        <v>1</v>
      </c>
      <c r="AF24" s="6">
        <v>0</v>
      </c>
      <c r="AG24" s="6">
        <v>0</v>
      </c>
      <c r="AH24" s="6">
        <v>0</v>
      </c>
      <c r="AI24" s="6">
        <v>1</v>
      </c>
      <c r="AJ24" s="1">
        <v>1</v>
      </c>
    </row>
    <row r="25" spans="1:36" ht="12.75" customHeight="1">
      <c r="A25" s="22" t="s">
        <v>499</v>
      </c>
      <c r="B25" s="6">
        <v>2</v>
      </c>
      <c r="C25" s="6">
        <v>3</v>
      </c>
      <c r="D25" s="6">
        <v>0</v>
      </c>
      <c r="E25" s="6">
        <v>0</v>
      </c>
      <c r="F25" s="1">
        <v>5</v>
      </c>
      <c r="G25" s="6">
        <v>2</v>
      </c>
      <c r="H25" s="6">
        <v>1</v>
      </c>
      <c r="I25" s="6">
        <v>1</v>
      </c>
      <c r="J25" s="6">
        <v>0</v>
      </c>
      <c r="K25" s="1">
        <v>4</v>
      </c>
      <c r="L25" s="6">
        <v>0</v>
      </c>
      <c r="M25" s="6">
        <v>0</v>
      </c>
      <c r="N25" s="6">
        <v>0</v>
      </c>
      <c r="O25" s="6">
        <v>1</v>
      </c>
      <c r="P25" s="1">
        <v>1</v>
      </c>
      <c r="Q25" s="6">
        <v>1</v>
      </c>
      <c r="R25" s="6">
        <v>1</v>
      </c>
      <c r="S25" s="6">
        <v>1</v>
      </c>
      <c r="T25" s="6">
        <v>1</v>
      </c>
      <c r="U25" s="1">
        <v>4</v>
      </c>
      <c r="V25" s="6">
        <v>0</v>
      </c>
      <c r="W25" s="6">
        <v>0</v>
      </c>
      <c r="X25" s="6">
        <v>2</v>
      </c>
      <c r="Y25" s="6">
        <v>0</v>
      </c>
      <c r="Z25" s="1">
        <v>2</v>
      </c>
      <c r="AA25" s="6">
        <v>2</v>
      </c>
      <c r="AB25" s="6">
        <v>1</v>
      </c>
      <c r="AC25" s="6">
        <v>1</v>
      </c>
      <c r="AD25" s="6">
        <v>1</v>
      </c>
      <c r="AE25" s="1">
        <v>5</v>
      </c>
      <c r="AF25" s="6">
        <v>0</v>
      </c>
      <c r="AG25" s="6">
        <v>2</v>
      </c>
      <c r="AH25" s="6">
        <v>1</v>
      </c>
      <c r="AI25" s="6">
        <v>0</v>
      </c>
      <c r="AJ25" s="1">
        <v>3</v>
      </c>
    </row>
    <row r="26" spans="1:36" ht="12.75" customHeight="1">
      <c r="A26" s="22" t="s">
        <v>500</v>
      </c>
      <c r="B26" s="6">
        <v>1</v>
      </c>
      <c r="C26" s="6">
        <v>3</v>
      </c>
      <c r="D26" s="6">
        <v>0</v>
      </c>
      <c r="E26" s="6">
        <v>1</v>
      </c>
      <c r="F26" s="1">
        <v>5</v>
      </c>
      <c r="G26" s="6">
        <v>5</v>
      </c>
      <c r="H26" s="6">
        <v>1</v>
      </c>
      <c r="I26" s="6">
        <v>2</v>
      </c>
      <c r="J26" s="6">
        <v>2</v>
      </c>
      <c r="K26" s="1">
        <v>10</v>
      </c>
      <c r="L26" s="6">
        <v>1</v>
      </c>
      <c r="M26" s="6">
        <v>2</v>
      </c>
      <c r="N26" s="6">
        <v>3</v>
      </c>
      <c r="O26" s="6">
        <v>0</v>
      </c>
      <c r="P26" s="1">
        <v>6</v>
      </c>
      <c r="Q26" s="6">
        <v>0</v>
      </c>
      <c r="R26" s="6">
        <v>0</v>
      </c>
      <c r="S26" s="6">
        <v>2</v>
      </c>
      <c r="T26" s="6">
        <v>3</v>
      </c>
      <c r="U26" s="1">
        <v>5</v>
      </c>
      <c r="V26" s="6">
        <v>0</v>
      </c>
      <c r="W26" s="6">
        <v>3</v>
      </c>
      <c r="X26" s="6">
        <v>0</v>
      </c>
      <c r="Y26" s="6">
        <v>2</v>
      </c>
      <c r="Z26" s="1">
        <v>5</v>
      </c>
      <c r="AA26" s="6">
        <v>3</v>
      </c>
      <c r="AB26" s="6">
        <v>2</v>
      </c>
      <c r="AC26" s="6">
        <v>1</v>
      </c>
      <c r="AD26" s="6">
        <v>1</v>
      </c>
      <c r="AE26" s="1">
        <v>7</v>
      </c>
      <c r="AF26" s="6">
        <v>1</v>
      </c>
      <c r="AG26" s="6">
        <v>2</v>
      </c>
      <c r="AH26" s="6">
        <v>0</v>
      </c>
      <c r="AI26" s="6">
        <v>0</v>
      </c>
      <c r="AJ26" s="1">
        <v>3</v>
      </c>
    </row>
    <row r="27" spans="1:36" ht="12.75" customHeight="1">
      <c r="A27" s="22" t="s">
        <v>501</v>
      </c>
      <c r="B27" s="6">
        <v>3</v>
      </c>
      <c r="C27" s="6">
        <v>0</v>
      </c>
      <c r="D27" s="6">
        <v>1</v>
      </c>
      <c r="E27" s="6">
        <v>0</v>
      </c>
      <c r="F27" s="1">
        <v>4</v>
      </c>
      <c r="G27" s="6">
        <v>1</v>
      </c>
      <c r="H27" s="6">
        <v>0</v>
      </c>
      <c r="I27" s="6">
        <v>0</v>
      </c>
      <c r="J27" s="6">
        <v>0</v>
      </c>
      <c r="K27" s="1">
        <v>1</v>
      </c>
      <c r="L27" s="6">
        <v>0</v>
      </c>
      <c r="M27" s="6">
        <v>0</v>
      </c>
      <c r="N27" s="6">
        <v>1</v>
      </c>
      <c r="O27" s="6">
        <v>0</v>
      </c>
      <c r="P27" s="1">
        <v>1</v>
      </c>
      <c r="Q27" s="6">
        <v>3</v>
      </c>
      <c r="R27" s="6">
        <v>0</v>
      </c>
      <c r="S27" s="6">
        <v>1</v>
      </c>
      <c r="T27" s="6">
        <v>0</v>
      </c>
      <c r="U27" s="1">
        <v>4</v>
      </c>
      <c r="V27" s="6">
        <v>0</v>
      </c>
      <c r="W27" s="6">
        <v>2</v>
      </c>
      <c r="X27" s="6">
        <v>1</v>
      </c>
      <c r="Y27" s="6">
        <v>0</v>
      </c>
      <c r="Z27" s="1">
        <v>3</v>
      </c>
      <c r="AA27" s="6">
        <v>6</v>
      </c>
      <c r="AB27" s="6">
        <v>3</v>
      </c>
      <c r="AC27" s="6">
        <v>2</v>
      </c>
      <c r="AD27" s="6">
        <v>0</v>
      </c>
      <c r="AE27" s="1">
        <v>11</v>
      </c>
      <c r="AF27" s="6">
        <v>1</v>
      </c>
      <c r="AG27" s="6">
        <v>1</v>
      </c>
      <c r="AH27" s="6">
        <v>0</v>
      </c>
      <c r="AI27" s="6">
        <v>0</v>
      </c>
      <c r="AJ27" s="1">
        <v>2</v>
      </c>
    </row>
    <row r="28" spans="1:36" ht="12.75" customHeight="1">
      <c r="A28" s="22" t="s">
        <v>502</v>
      </c>
      <c r="B28" s="6">
        <v>1</v>
      </c>
      <c r="C28" s="6">
        <v>0</v>
      </c>
      <c r="D28" s="6">
        <v>0</v>
      </c>
      <c r="E28" s="6">
        <v>1</v>
      </c>
      <c r="F28" s="1">
        <v>2</v>
      </c>
      <c r="G28" s="6">
        <v>1</v>
      </c>
      <c r="H28" s="6">
        <v>0</v>
      </c>
      <c r="I28" s="6">
        <v>0</v>
      </c>
      <c r="J28" s="6">
        <v>0</v>
      </c>
      <c r="K28" s="1">
        <v>1</v>
      </c>
      <c r="L28" s="6">
        <v>0</v>
      </c>
      <c r="M28" s="6">
        <v>0</v>
      </c>
      <c r="N28" s="6">
        <v>0</v>
      </c>
      <c r="O28" s="6">
        <v>0</v>
      </c>
      <c r="P28" s="1">
        <v>0</v>
      </c>
      <c r="Q28" s="6">
        <v>0</v>
      </c>
      <c r="R28" s="6">
        <v>0</v>
      </c>
      <c r="S28" s="6">
        <v>0</v>
      </c>
      <c r="T28" s="6">
        <v>0</v>
      </c>
      <c r="U28" s="1">
        <v>0</v>
      </c>
      <c r="V28" s="6">
        <v>0</v>
      </c>
      <c r="W28" s="6">
        <v>0</v>
      </c>
      <c r="X28" s="6">
        <v>1</v>
      </c>
      <c r="Y28" s="6">
        <v>1</v>
      </c>
      <c r="Z28" s="1">
        <v>2</v>
      </c>
      <c r="AA28" s="6">
        <v>0</v>
      </c>
      <c r="AB28" s="6">
        <v>0</v>
      </c>
      <c r="AC28" s="6">
        <v>1</v>
      </c>
      <c r="AD28" s="6">
        <v>1</v>
      </c>
      <c r="AE28" s="1">
        <v>2</v>
      </c>
      <c r="AF28" s="6">
        <v>1</v>
      </c>
      <c r="AG28" s="6">
        <v>0</v>
      </c>
      <c r="AH28" s="6">
        <v>0</v>
      </c>
      <c r="AI28" s="6">
        <v>0</v>
      </c>
      <c r="AJ28" s="1">
        <v>1</v>
      </c>
    </row>
    <row r="29" spans="1:36" ht="12.75" customHeight="1">
      <c r="A29" s="22" t="s">
        <v>503</v>
      </c>
      <c r="B29" s="6">
        <v>4</v>
      </c>
      <c r="C29" s="6">
        <v>3</v>
      </c>
      <c r="D29" s="6">
        <v>5</v>
      </c>
      <c r="E29" s="6">
        <v>2</v>
      </c>
      <c r="F29" s="1">
        <v>14</v>
      </c>
      <c r="G29" s="6">
        <v>1</v>
      </c>
      <c r="H29" s="6">
        <v>5</v>
      </c>
      <c r="I29" s="6">
        <v>3</v>
      </c>
      <c r="J29" s="6">
        <v>4</v>
      </c>
      <c r="K29" s="1">
        <v>13</v>
      </c>
      <c r="L29" s="6">
        <v>2</v>
      </c>
      <c r="M29" s="6">
        <v>2</v>
      </c>
      <c r="N29" s="6">
        <v>1</v>
      </c>
      <c r="O29" s="6">
        <v>1</v>
      </c>
      <c r="P29" s="1">
        <v>6</v>
      </c>
      <c r="Q29" s="6">
        <v>1</v>
      </c>
      <c r="R29" s="6">
        <v>1</v>
      </c>
      <c r="S29" s="6">
        <v>3</v>
      </c>
      <c r="T29" s="6">
        <v>0</v>
      </c>
      <c r="U29" s="1">
        <v>5</v>
      </c>
      <c r="V29" s="6">
        <v>2</v>
      </c>
      <c r="W29" s="6">
        <v>1</v>
      </c>
      <c r="X29" s="6">
        <v>2</v>
      </c>
      <c r="Y29" s="6">
        <v>4</v>
      </c>
      <c r="Z29" s="1">
        <v>9</v>
      </c>
      <c r="AA29" s="6">
        <v>5</v>
      </c>
      <c r="AB29" s="6">
        <v>1</v>
      </c>
      <c r="AC29" s="6">
        <v>1</v>
      </c>
      <c r="AD29" s="6">
        <v>1</v>
      </c>
      <c r="AE29" s="1">
        <v>8</v>
      </c>
      <c r="AF29" s="6">
        <v>2</v>
      </c>
      <c r="AG29" s="6">
        <v>5</v>
      </c>
      <c r="AH29" s="6">
        <v>0</v>
      </c>
      <c r="AI29" s="6">
        <v>1</v>
      </c>
      <c r="AJ29" s="1">
        <v>8</v>
      </c>
    </row>
    <row r="32" ht="12.75" customHeight="1">
      <c r="A32" s="6" t="s">
        <v>524</v>
      </c>
    </row>
    <row r="33" spans="2:17" ht="12.75" customHeight="1">
      <c r="B33" s="6" t="s">
        <v>10</v>
      </c>
      <c r="D33" s="6" t="s">
        <v>11</v>
      </c>
      <c r="F33" s="6" t="s">
        <v>12</v>
      </c>
      <c r="H33" s="6" t="s">
        <v>13</v>
      </c>
      <c r="J33" s="6" t="s">
        <v>525</v>
      </c>
      <c r="L33" s="6" t="s">
        <v>15</v>
      </c>
      <c r="M33" s="6" t="s">
        <v>504</v>
      </c>
      <c r="N33" s="6"/>
      <c r="O33" s="6" t="s">
        <v>462</v>
      </c>
      <c r="P33" s="6"/>
      <c r="Q33" s="6" t="s">
        <v>463</v>
      </c>
    </row>
    <row r="34" spans="1:17" ht="12.75" customHeight="1">
      <c r="A34" s="6" t="s">
        <v>507</v>
      </c>
      <c r="B34" s="1">
        <f>N6+N7+N9+N14+N11+N12+N13+N20+N21+N2+N3+N4+N15</f>
        <v>6</v>
      </c>
      <c r="D34" s="1">
        <f>O6+O7+O9+O14+O11+O12+O13+O20+O21+O2+O3+O4+O15</f>
        <v>3</v>
      </c>
      <c r="F34" s="1">
        <f>Q6+Q7+Q9+Q11+Q12+Q14+Q13+Q20+Q21+Q2+Q3+Q4+Q15</f>
        <v>10</v>
      </c>
      <c r="G34" s="15">
        <f>(H34-F34)/F34</f>
        <v>-0.4</v>
      </c>
      <c r="H34" s="1">
        <f>R6+R7+R9+R14+R11+R12+R13+R20+R21+R2+R3+R4+R15</f>
        <v>6</v>
      </c>
      <c r="I34" s="15">
        <f>(J34-H34)/H34</f>
        <v>0.6666666666666666</v>
      </c>
      <c r="J34" s="1">
        <f>S6+S7+S9+S11+S14+S13+S12+S20+S21+S2+S3+S4+S15</f>
        <v>10</v>
      </c>
      <c r="K34" s="1">
        <f>(L34-J34)/J34</f>
        <v>-0.5</v>
      </c>
      <c r="L34" s="1">
        <f>T6+T7+T9+T14+T11+T12+T13+T20+T21+T2+T3+T4+T15</f>
        <v>5</v>
      </c>
      <c r="M34" s="15">
        <f>(J34-F34)/F34</f>
        <v>0</v>
      </c>
      <c r="O34" s="1">
        <f>B34+D34+F34</f>
        <v>19</v>
      </c>
      <c r="P34" s="15">
        <f>(Q34-O34)/O34</f>
        <v>0.10526315789473684</v>
      </c>
      <c r="Q34" s="1">
        <f>L34+J34+H34</f>
        <v>21</v>
      </c>
    </row>
    <row r="35" spans="1:17" ht="12.75" customHeight="1">
      <c r="A35" s="6" t="s">
        <v>508</v>
      </c>
      <c r="B35" s="1">
        <f>N5+N8+N10+N16+N17+N19+N22+N23+N18+N24+N25+N26+N27+N28+N29</f>
        <v>10</v>
      </c>
      <c r="D35" s="1">
        <f>O5+O8+O10+O16+O17+O19+O22+O23+O18+O24+O25+O26+O27+O28+O29</f>
        <v>5</v>
      </c>
      <c r="F35" s="1">
        <f>Q5+Q8+Q10+Q16+Q17+Q18+Q19+Q23+Q24+Q25+Q26+Q27+Q28+Q29</f>
        <v>14</v>
      </c>
      <c r="G35" s="15">
        <f>(H35-F35)/F35</f>
        <v>-0.21428571428571427</v>
      </c>
      <c r="H35" s="1">
        <f>R5+R8+R10+R16+R17+R18+R19+R22+R23+R24+R25+R26+R27+R28+R29</f>
        <v>11</v>
      </c>
      <c r="I35" s="15">
        <f>(J35-H35)/H35</f>
        <v>0.09090909090909091</v>
      </c>
      <c r="J35" s="1">
        <f>S5+S8+S10+S16+S17+S19+S22+S23+S24+S25+S26+S27+S28+S29+S18</f>
        <v>12</v>
      </c>
      <c r="K35" s="1">
        <f>(L35-J35)/J35</f>
        <v>-0.25</v>
      </c>
      <c r="L35" s="1">
        <f>T5+T8+T10+T16+T17+T19+T22+T23+T18+T24+T25+T26+T27+T28+T29</f>
        <v>9</v>
      </c>
      <c r="M35" s="15">
        <f>(J35-F35)/F35</f>
        <v>-0.14285714285714285</v>
      </c>
      <c r="O35" s="1">
        <f>B35+D35+F35</f>
        <v>29</v>
      </c>
      <c r="P35" s="15">
        <f>(Q35-O35)/O35</f>
        <v>0.10344827586206896</v>
      </c>
      <c r="Q35" s="1">
        <f>L35+J35+H35</f>
        <v>32</v>
      </c>
    </row>
    <row r="36" spans="3:5" ht="12.75" customHeight="1">
      <c r="C36" s="15"/>
      <c r="E36" s="15"/>
    </row>
    <row r="37" spans="1:5" ht="12.75" customHeight="1">
      <c r="A37" s="6" t="s">
        <v>526</v>
      </c>
      <c r="C37" s="15"/>
      <c r="E37" s="15"/>
    </row>
    <row r="38" spans="3:5" ht="12.75" customHeight="1">
      <c r="C38" s="15"/>
      <c r="E38" s="15"/>
    </row>
    <row r="39" spans="2:10" ht="12.75" customHeight="1">
      <c r="B39" s="22" t="s">
        <v>15</v>
      </c>
      <c r="C39" s="47"/>
      <c r="D39" s="24" t="s">
        <v>16</v>
      </c>
      <c r="E39" s="47"/>
      <c r="F39" s="22" t="s">
        <v>17</v>
      </c>
      <c r="G39" s="25" t="s">
        <v>509</v>
      </c>
      <c r="H39" s="6" t="s">
        <v>510</v>
      </c>
      <c r="J39" s="6" t="s">
        <v>511</v>
      </c>
    </row>
    <row r="40" spans="1:10" ht="12.75" customHeight="1">
      <c r="A40" s="6" t="s">
        <v>507</v>
      </c>
      <c r="B40" s="1">
        <f>T2+T3+T4+T6+T7+T8+T9+T10+T12+T13+T14+T15+T16+T17+T18+T19+T20+T21+T22+T23+T28</f>
        <v>8</v>
      </c>
      <c r="C40" s="15">
        <f>(D40-B40)/B40</f>
        <v>0.875</v>
      </c>
      <c r="D40" s="1">
        <f>V2+V3+V4+V6+V7+V8+V9+V10+V12+V13+V14+V15+V16+V17+V18+V19+V20+V21+V22+V23+V28</f>
        <v>15</v>
      </c>
      <c r="E40" s="15">
        <f>(F40-D40)/D40</f>
        <v>0.2</v>
      </c>
      <c r="F40" s="1">
        <f>W2+W3+W4+W6+W7+W8+W9+W10+W12+W13+W14+W15+W16+W17+W18+W19+W20+W21+W22+W23+W28</f>
        <v>18</v>
      </c>
      <c r="G40" s="15">
        <f>(F40-B40)/B40</f>
        <v>1.25</v>
      </c>
      <c r="H40" s="1">
        <f>(K2+P2+U2+K3+P3+U3+K4+P4+U4+K6+P6+U6+K7+P7+U7+K8+P8+U8+K9+P9+U9+K10+P10+U10+K12+P12+U12+K13+P13+U13+K14+P14+U14+K15+P15+U15+K16+P16+U16+K17+P17+U17+K18+P18+U18+K19+P19+U19+K20+P20+U20+K21+P21+U21+K22+P22+U22+K23+P23+U23+K28+P28+U28)</f>
        <v>144</v>
      </c>
      <c r="I40" s="15">
        <f>(J40-H40)/H40</f>
        <v>-0.05555555555555555</v>
      </c>
      <c r="J40" s="1">
        <f>Z2+AE2+AJ2+Z3+AE3+AJ3+Z4+AE4+AJ4+Z6+AE6+AJ6+Z7+AE7+AJ7+Z8+AE8+AJ8+Z9+AE9+AJ9+Z10+AE10+AJ10+Z12+AE12+AJ12+Z13+AE13+AJ13+Z14+AE14+AJ14+Z15+AE15+AJ15+Z16+AE16+AJ16+Z17+AE17+AJ17+Z18+AE18+AJ18+Z19+AE19+AJ19+Z20+AE20+AJ20+Z21+AE21+AJ21+Z22+AE22+AJ22+Z23+AE23+AJ23+Z28+AE28+AJ28</f>
        <v>136</v>
      </c>
    </row>
    <row r="41" spans="1:10" ht="12.75" customHeight="1">
      <c r="A41" s="6" t="s">
        <v>508</v>
      </c>
      <c r="B41" s="1">
        <f>T5+T11+T29+T27+T26+T25+T24</f>
        <v>6</v>
      </c>
      <c r="C41" s="15">
        <f>(D41-B41)/B41</f>
        <v>-0.5</v>
      </c>
      <c r="D41" s="1">
        <f>V5+V11+V24+V25+V26+V27+V29</f>
        <v>3</v>
      </c>
      <c r="E41" s="15">
        <f>(F41-D41)/D41</f>
        <v>1</v>
      </c>
      <c r="F41" s="1">
        <f>W5+W11+W29+W27+W26+W25+W24</f>
        <v>6</v>
      </c>
      <c r="G41" s="15">
        <f>(F41-B41)/B41</f>
        <v>0</v>
      </c>
      <c r="H41" s="1">
        <f>(K5+P5+U5+K11+P11+U11+K24+P24+U24+K25+P25+U25+K26+P26+U26+K27+P27+U27+K29+P29+U29)</f>
        <v>90</v>
      </c>
      <c r="I41" s="15">
        <f>(J41-H41)/H41</f>
        <v>-0.06666666666666667</v>
      </c>
      <c r="J41" s="1">
        <f>Z5+AE5+AJ5+Z11+AE11+AJ11+Z24+AE24+AJ24+Z25+AE25+AJ25+Z26+AE26+AJ26+Z27+AE27+AJ27+Z29+AE29+AJ29</f>
        <v>84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J42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"/>
    </sheetView>
  </sheetViews>
  <sheetFormatPr defaultColWidth="13.7109375" defaultRowHeight="15.75" customHeight="1"/>
  <cols>
    <col min="1" max="16384" width="14.421875" style="1" customWidth="1"/>
  </cols>
  <sheetData>
    <row r="1" spans="1:36" ht="12.75" customHeight="1">
      <c r="A1" s="14"/>
      <c r="B1" s="46" t="s">
        <v>0</v>
      </c>
      <c r="C1" s="46" t="s">
        <v>1</v>
      </c>
      <c r="D1" s="46" t="s">
        <v>2</v>
      </c>
      <c r="E1" s="46" t="s">
        <v>3</v>
      </c>
      <c r="F1" s="46">
        <v>2009</v>
      </c>
      <c r="G1" s="46" t="s">
        <v>4</v>
      </c>
      <c r="H1" s="46" t="s">
        <v>5</v>
      </c>
      <c r="I1" s="46" t="s">
        <v>6</v>
      </c>
      <c r="J1" s="46" t="s">
        <v>7</v>
      </c>
      <c r="K1" s="46">
        <v>2010</v>
      </c>
      <c r="L1" s="46" t="s">
        <v>8</v>
      </c>
      <c r="M1" s="46" t="s">
        <v>9</v>
      </c>
      <c r="N1" s="46" t="s">
        <v>10</v>
      </c>
      <c r="O1" s="46" t="s">
        <v>11</v>
      </c>
      <c r="P1" s="46">
        <v>2011</v>
      </c>
      <c r="Q1" s="46" t="s">
        <v>12</v>
      </c>
      <c r="R1" s="46" t="s">
        <v>13</v>
      </c>
      <c r="S1" s="46" t="s">
        <v>14</v>
      </c>
      <c r="T1" s="46" t="s">
        <v>15</v>
      </c>
      <c r="U1" s="46">
        <v>2012</v>
      </c>
      <c r="V1" s="46" t="s">
        <v>16</v>
      </c>
      <c r="W1" s="46" t="s">
        <v>17</v>
      </c>
      <c r="X1" s="46" t="s">
        <v>18</v>
      </c>
      <c r="Y1" s="46" t="s">
        <v>19</v>
      </c>
      <c r="Z1" s="46">
        <v>2013</v>
      </c>
      <c r="AA1" s="46" t="s">
        <v>20</v>
      </c>
      <c r="AB1" s="46" t="s">
        <v>21</v>
      </c>
      <c r="AC1" s="46" t="s">
        <v>22</v>
      </c>
      <c r="AD1" s="46" t="s">
        <v>23</v>
      </c>
      <c r="AE1" s="46">
        <v>2014</v>
      </c>
      <c r="AF1" s="46" t="s">
        <v>24</v>
      </c>
      <c r="AG1" s="46" t="s">
        <v>25</v>
      </c>
      <c r="AH1" s="46" t="s">
        <v>26</v>
      </c>
      <c r="AI1" s="46" t="s">
        <v>27</v>
      </c>
      <c r="AJ1" s="46">
        <v>2015</v>
      </c>
    </row>
    <row r="2" spans="1:36" ht="12.75" customHeight="1">
      <c r="A2" s="22" t="s">
        <v>476</v>
      </c>
      <c r="B2" s="6">
        <v>189</v>
      </c>
      <c r="C2" s="6">
        <v>172</v>
      </c>
      <c r="D2" s="6">
        <v>176</v>
      </c>
      <c r="E2" s="6">
        <v>152</v>
      </c>
      <c r="F2" s="6">
        <v>689</v>
      </c>
      <c r="G2" s="6">
        <v>162</v>
      </c>
      <c r="H2" s="6">
        <v>197</v>
      </c>
      <c r="I2" s="6">
        <v>230</v>
      </c>
      <c r="J2" s="6">
        <v>180</v>
      </c>
      <c r="K2" s="6">
        <v>769</v>
      </c>
      <c r="L2" s="6">
        <v>186</v>
      </c>
      <c r="M2" s="6">
        <v>164</v>
      </c>
      <c r="N2" s="6">
        <v>164</v>
      </c>
      <c r="O2" s="6">
        <v>155</v>
      </c>
      <c r="P2" s="6">
        <v>669</v>
      </c>
      <c r="Q2" s="6">
        <v>148</v>
      </c>
      <c r="R2" s="6">
        <v>131</v>
      </c>
      <c r="S2" s="6">
        <v>141</v>
      </c>
      <c r="T2" s="6">
        <v>173</v>
      </c>
      <c r="U2" s="6">
        <v>593</v>
      </c>
      <c r="V2" s="6">
        <v>113</v>
      </c>
      <c r="W2" s="6">
        <v>115</v>
      </c>
      <c r="X2" s="6">
        <v>147</v>
      </c>
      <c r="Y2" s="6">
        <v>114</v>
      </c>
      <c r="Z2" s="6">
        <v>489</v>
      </c>
      <c r="AA2" s="6">
        <v>106</v>
      </c>
      <c r="AB2" s="6">
        <v>133</v>
      </c>
      <c r="AC2" s="6">
        <v>127</v>
      </c>
      <c r="AD2" s="6">
        <v>124</v>
      </c>
      <c r="AE2" s="6">
        <v>490</v>
      </c>
      <c r="AF2" s="6">
        <v>141</v>
      </c>
      <c r="AG2" s="6">
        <v>120</v>
      </c>
      <c r="AH2" s="6">
        <v>147</v>
      </c>
      <c r="AI2" s="6">
        <v>141</v>
      </c>
      <c r="AJ2" s="6">
        <v>549</v>
      </c>
    </row>
    <row r="3" spans="1:36" ht="12.75" customHeight="1">
      <c r="A3" s="22" t="s">
        <v>477</v>
      </c>
      <c r="B3" s="6">
        <v>227</v>
      </c>
      <c r="C3" s="6">
        <v>239</v>
      </c>
      <c r="D3" s="6">
        <v>238</v>
      </c>
      <c r="E3" s="6">
        <v>222</v>
      </c>
      <c r="F3" s="1">
        <v>926</v>
      </c>
      <c r="G3" s="6">
        <v>186</v>
      </c>
      <c r="H3" s="6">
        <v>235</v>
      </c>
      <c r="I3" s="6">
        <v>253</v>
      </c>
      <c r="J3" s="6">
        <v>155</v>
      </c>
      <c r="K3" s="1">
        <v>829</v>
      </c>
      <c r="L3" s="6">
        <v>186</v>
      </c>
      <c r="M3" s="6">
        <v>227</v>
      </c>
      <c r="N3" s="6">
        <v>223</v>
      </c>
      <c r="O3" s="6">
        <v>214</v>
      </c>
      <c r="P3" s="1">
        <v>850</v>
      </c>
      <c r="Q3" s="6">
        <v>201</v>
      </c>
      <c r="R3" s="6">
        <v>188</v>
      </c>
      <c r="S3" s="6">
        <v>230</v>
      </c>
      <c r="T3" s="6">
        <v>141</v>
      </c>
      <c r="U3" s="1">
        <v>760</v>
      </c>
      <c r="V3" s="6">
        <v>170</v>
      </c>
      <c r="W3" s="6">
        <v>168</v>
      </c>
      <c r="X3" s="6">
        <v>196</v>
      </c>
      <c r="Y3" s="6">
        <v>160</v>
      </c>
      <c r="Z3" s="1">
        <v>694</v>
      </c>
      <c r="AA3" s="6">
        <v>167</v>
      </c>
      <c r="AB3" s="6">
        <v>192</v>
      </c>
      <c r="AC3" s="6">
        <v>190</v>
      </c>
      <c r="AD3" s="6">
        <v>191</v>
      </c>
      <c r="AE3" s="1">
        <v>740</v>
      </c>
      <c r="AF3" s="6">
        <v>185</v>
      </c>
      <c r="AG3" s="6">
        <v>149</v>
      </c>
      <c r="AH3" s="6">
        <v>227</v>
      </c>
      <c r="AI3" s="6">
        <v>163</v>
      </c>
      <c r="AJ3" s="1">
        <v>724</v>
      </c>
    </row>
    <row r="4" spans="1:36" ht="12.75" customHeight="1">
      <c r="A4" s="22" t="s">
        <v>478</v>
      </c>
      <c r="B4" s="6">
        <v>102</v>
      </c>
      <c r="C4" s="6">
        <v>97</v>
      </c>
      <c r="D4" s="6">
        <v>106</v>
      </c>
      <c r="E4" s="6">
        <v>113</v>
      </c>
      <c r="F4" s="1">
        <v>418</v>
      </c>
      <c r="G4" s="6">
        <v>88</v>
      </c>
      <c r="H4" s="6">
        <v>91</v>
      </c>
      <c r="I4" s="6">
        <v>78</v>
      </c>
      <c r="J4" s="6">
        <v>87</v>
      </c>
      <c r="K4" s="1">
        <v>344</v>
      </c>
      <c r="L4" s="6">
        <v>78</v>
      </c>
      <c r="M4" s="6">
        <v>76</v>
      </c>
      <c r="N4" s="6">
        <v>64</v>
      </c>
      <c r="O4" s="6">
        <v>78</v>
      </c>
      <c r="P4" s="1">
        <v>296</v>
      </c>
      <c r="Q4" s="6">
        <v>66</v>
      </c>
      <c r="R4" s="6">
        <v>79</v>
      </c>
      <c r="S4" s="6">
        <v>68</v>
      </c>
      <c r="T4" s="6">
        <v>74</v>
      </c>
      <c r="U4" s="1">
        <v>287</v>
      </c>
      <c r="V4" s="6">
        <v>66</v>
      </c>
      <c r="W4" s="6">
        <v>91</v>
      </c>
      <c r="X4" s="6">
        <v>60</v>
      </c>
      <c r="Y4" s="6">
        <v>56</v>
      </c>
      <c r="Z4" s="1">
        <v>273</v>
      </c>
      <c r="AA4" s="6">
        <v>60</v>
      </c>
      <c r="AB4" s="6">
        <v>78</v>
      </c>
      <c r="AC4" s="6">
        <v>86</v>
      </c>
      <c r="AD4" s="6">
        <v>82</v>
      </c>
      <c r="AE4" s="1">
        <v>306</v>
      </c>
      <c r="AF4" s="6">
        <v>59</v>
      </c>
      <c r="AG4" s="6">
        <v>72</v>
      </c>
      <c r="AH4" s="6">
        <v>95</v>
      </c>
      <c r="AI4" s="6">
        <v>76</v>
      </c>
      <c r="AJ4" s="1">
        <v>302</v>
      </c>
    </row>
    <row r="5" spans="1:36" ht="12.75" customHeight="1">
      <c r="A5" s="22" t="s">
        <v>479</v>
      </c>
      <c r="B5" s="6">
        <v>133</v>
      </c>
      <c r="C5" s="6">
        <v>144</v>
      </c>
      <c r="D5" s="6">
        <v>166</v>
      </c>
      <c r="E5" s="6">
        <v>123</v>
      </c>
      <c r="F5" s="1">
        <v>566</v>
      </c>
      <c r="G5" s="6">
        <v>147</v>
      </c>
      <c r="H5" s="6">
        <v>119</v>
      </c>
      <c r="I5" s="6">
        <v>135</v>
      </c>
      <c r="J5" s="6">
        <v>123</v>
      </c>
      <c r="K5" s="1">
        <v>524</v>
      </c>
      <c r="L5" s="6">
        <v>146</v>
      </c>
      <c r="M5" s="6">
        <v>136</v>
      </c>
      <c r="N5" s="6">
        <v>90</v>
      </c>
      <c r="O5" s="6">
        <v>108</v>
      </c>
      <c r="P5" s="1">
        <v>480</v>
      </c>
      <c r="Q5" s="6">
        <v>122</v>
      </c>
      <c r="R5" s="6">
        <v>143</v>
      </c>
      <c r="S5" s="6">
        <v>112</v>
      </c>
      <c r="T5" s="6">
        <v>129</v>
      </c>
      <c r="U5" s="1">
        <v>506</v>
      </c>
      <c r="V5" s="6">
        <v>126</v>
      </c>
      <c r="W5" s="6">
        <v>119</v>
      </c>
      <c r="X5" s="6">
        <v>121</v>
      </c>
      <c r="Y5" s="6">
        <v>87</v>
      </c>
      <c r="Z5" s="1">
        <v>453</v>
      </c>
      <c r="AA5" s="6">
        <v>122</v>
      </c>
      <c r="AB5" s="6">
        <v>140</v>
      </c>
      <c r="AC5" s="6">
        <v>110</v>
      </c>
      <c r="AD5" s="6">
        <v>151</v>
      </c>
      <c r="AE5" s="1">
        <v>523</v>
      </c>
      <c r="AF5" s="6">
        <v>108</v>
      </c>
      <c r="AG5" s="6">
        <v>148</v>
      </c>
      <c r="AH5" s="6">
        <v>125</v>
      </c>
      <c r="AI5" s="6">
        <v>129</v>
      </c>
      <c r="AJ5" s="1">
        <v>510</v>
      </c>
    </row>
    <row r="6" spans="1:36" ht="12.75" customHeight="1">
      <c r="A6" s="22" t="s">
        <v>480</v>
      </c>
      <c r="B6" s="6">
        <v>105</v>
      </c>
      <c r="C6" s="6">
        <v>124</v>
      </c>
      <c r="D6" s="6">
        <v>133</v>
      </c>
      <c r="E6" s="6">
        <v>93</v>
      </c>
      <c r="F6" s="1">
        <v>455</v>
      </c>
      <c r="G6" s="6">
        <v>103</v>
      </c>
      <c r="H6" s="6">
        <v>139</v>
      </c>
      <c r="I6" s="6">
        <v>124</v>
      </c>
      <c r="J6" s="6">
        <v>86</v>
      </c>
      <c r="K6" s="1">
        <v>452</v>
      </c>
      <c r="L6" s="6">
        <v>100</v>
      </c>
      <c r="M6" s="6">
        <v>82</v>
      </c>
      <c r="N6" s="6">
        <v>100</v>
      </c>
      <c r="O6" s="6">
        <v>86</v>
      </c>
      <c r="P6" s="1">
        <v>368</v>
      </c>
      <c r="Q6" s="6">
        <v>81</v>
      </c>
      <c r="R6" s="6">
        <v>91</v>
      </c>
      <c r="S6" s="6">
        <v>85</v>
      </c>
      <c r="T6" s="6">
        <v>56</v>
      </c>
      <c r="U6" s="1">
        <v>313</v>
      </c>
      <c r="V6" s="6">
        <v>65</v>
      </c>
      <c r="W6" s="6">
        <v>74</v>
      </c>
      <c r="X6" s="6">
        <v>76</v>
      </c>
      <c r="Y6" s="6">
        <v>72</v>
      </c>
      <c r="Z6" s="1">
        <v>287</v>
      </c>
      <c r="AA6" s="6">
        <v>65</v>
      </c>
      <c r="AB6" s="6">
        <v>84</v>
      </c>
      <c r="AC6" s="6">
        <v>70</v>
      </c>
      <c r="AD6" s="6">
        <v>85</v>
      </c>
      <c r="AE6" s="1">
        <v>304</v>
      </c>
      <c r="AF6" s="6">
        <v>69</v>
      </c>
      <c r="AG6" s="6">
        <v>76</v>
      </c>
      <c r="AH6" s="6">
        <v>111</v>
      </c>
      <c r="AI6" s="6">
        <v>112</v>
      </c>
      <c r="AJ6" s="1">
        <v>368</v>
      </c>
    </row>
    <row r="7" spans="1:36" ht="12.75" customHeight="1">
      <c r="A7" s="22" t="s">
        <v>481</v>
      </c>
      <c r="B7" s="6">
        <v>136</v>
      </c>
      <c r="C7" s="6">
        <v>150</v>
      </c>
      <c r="D7" s="6">
        <v>146</v>
      </c>
      <c r="E7" s="6">
        <v>125</v>
      </c>
      <c r="F7" s="1">
        <v>557</v>
      </c>
      <c r="G7" s="6">
        <v>119</v>
      </c>
      <c r="H7" s="6">
        <v>121</v>
      </c>
      <c r="I7" s="6">
        <v>114</v>
      </c>
      <c r="J7" s="6">
        <v>96</v>
      </c>
      <c r="K7" s="1">
        <v>450</v>
      </c>
      <c r="L7" s="6">
        <v>87</v>
      </c>
      <c r="M7" s="6">
        <v>127</v>
      </c>
      <c r="N7" s="6">
        <v>119</v>
      </c>
      <c r="O7" s="6">
        <v>99</v>
      </c>
      <c r="P7" s="1">
        <v>432</v>
      </c>
      <c r="Q7" s="6">
        <v>94</v>
      </c>
      <c r="R7" s="6">
        <v>108</v>
      </c>
      <c r="S7" s="6">
        <v>106</v>
      </c>
      <c r="T7" s="6">
        <v>118</v>
      </c>
      <c r="U7" s="1">
        <v>426</v>
      </c>
      <c r="V7" s="6">
        <v>106</v>
      </c>
      <c r="W7" s="6">
        <v>96</v>
      </c>
      <c r="X7" s="6">
        <v>102</v>
      </c>
      <c r="Y7" s="6">
        <v>87</v>
      </c>
      <c r="Z7" s="1">
        <v>391</v>
      </c>
      <c r="AA7" s="6">
        <v>85</v>
      </c>
      <c r="AB7" s="6">
        <v>86</v>
      </c>
      <c r="AC7" s="6">
        <v>93</v>
      </c>
      <c r="AD7" s="6">
        <v>113</v>
      </c>
      <c r="AE7" s="1">
        <v>377</v>
      </c>
      <c r="AF7" s="6">
        <v>100</v>
      </c>
      <c r="AG7" s="6">
        <v>96</v>
      </c>
      <c r="AH7" s="6">
        <v>101</v>
      </c>
      <c r="AI7" s="6">
        <v>76</v>
      </c>
      <c r="AJ7" s="1">
        <v>373</v>
      </c>
    </row>
    <row r="8" spans="1:36" ht="12.75" customHeight="1">
      <c r="A8" s="22" t="s">
        <v>482</v>
      </c>
      <c r="B8" s="6">
        <v>207</v>
      </c>
      <c r="C8" s="6">
        <v>199</v>
      </c>
      <c r="D8" s="6">
        <v>234</v>
      </c>
      <c r="E8" s="6">
        <v>223</v>
      </c>
      <c r="F8" s="1">
        <v>863</v>
      </c>
      <c r="G8" s="6">
        <v>199</v>
      </c>
      <c r="H8" s="6">
        <v>190</v>
      </c>
      <c r="I8" s="6">
        <v>206</v>
      </c>
      <c r="J8" s="6">
        <v>212</v>
      </c>
      <c r="K8" s="1">
        <v>807</v>
      </c>
      <c r="L8" s="6">
        <v>222</v>
      </c>
      <c r="M8" s="6">
        <v>199</v>
      </c>
      <c r="N8" s="6">
        <v>230</v>
      </c>
      <c r="O8" s="6">
        <v>205</v>
      </c>
      <c r="P8" s="1">
        <v>856</v>
      </c>
      <c r="Q8" s="6">
        <v>198</v>
      </c>
      <c r="R8" s="6">
        <v>191</v>
      </c>
      <c r="S8" s="6">
        <v>191</v>
      </c>
      <c r="T8" s="6">
        <v>189</v>
      </c>
      <c r="U8" s="1">
        <v>769</v>
      </c>
      <c r="V8" s="6">
        <v>166</v>
      </c>
      <c r="W8" s="6">
        <v>153</v>
      </c>
      <c r="X8" s="6">
        <v>179</v>
      </c>
      <c r="Y8" s="6">
        <v>180</v>
      </c>
      <c r="Z8" s="1">
        <v>678</v>
      </c>
      <c r="AA8" s="6">
        <v>163</v>
      </c>
      <c r="AB8" s="6">
        <v>177</v>
      </c>
      <c r="AC8" s="6">
        <v>173</v>
      </c>
      <c r="AD8" s="6">
        <v>225</v>
      </c>
      <c r="AE8" s="1">
        <v>738</v>
      </c>
      <c r="AF8" s="6">
        <v>197</v>
      </c>
      <c r="AG8" s="6">
        <v>184</v>
      </c>
      <c r="AH8" s="6">
        <v>197</v>
      </c>
      <c r="AI8" s="6">
        <v>208</v>
      </c>
      <c r="AJ8" s="1">
        <v>786</v>
      </c>
    </row>
    <row r="9" spans="1:36" ht="12.75" customHeight="1">
      <c r="A9" s="22" t="s">
        <v>483</v>
      </c>
      <c r="B9" s="6">
        <v>128</v>
      </c>
      <c r="C9" s="6">
        <v>89</v>
      </c>
      <c r="D9" s="6">
        <v>92</v>
      </c>
      <c r="E9" s="6">
        <v>93</v>
      </c>
      <c r="F9" s="1">
        <v>402</v>
      </c>
      <c r="G9" s="6">
        <v>110</v>
      </c>
      <c r="H9" s="6">
        <v>79</v>
      </c>
      <c r="I9" s="6">
        <v>94</v>
      </c>
      <c r="J9" s="6">
        <v>86</v>
      </c>
      <c r="K9" s="1">
        <v>369</v>
      </c>
      <c r="L9" s="6">
        <v>74</v>
      </c>
      <c r="M9" s="6">
        <v>83</v>
      </c>
      <c r="N9" s="6">
        <v>78</v>
      </c>
      <c r="O9" s="6">
        <v>85</v>
      </c>
      <c r="P9" s="1">
        <v>320</v>
      </c>
      <c r="Q9" s="6">
        <v>66</v>
      </c>
      <c r="R9" s="6">
        <v>97</v>
      </c>
      <c r="S9" s="6">
        <v>75</v>
      </c>
      <c r="T9" s="6">
        <v>62</v>
      </c>
      <c r="U9" s="1">
        <v>300</v>
      </c>
      <c r="V9" s="6">
        <v>66</v>
      </c>
      <c r="W9" s="6">
        <v>75</v>
      </c>
      <c r="X9" s="6">
        <v>94</v>
      </c>
      <c r="Y9" s="6">
        <v>81</v>
      </c>
      <c r="Z9" s="1">
        <v>316</v>
      </c>
      <c r="AA9" s="6">
        <v>79</v>
      </c>
      <c r="AB9" s="6">
        <v>107</v>
      </c>
      <c r="AC9" s="6">
        <v>99</v>
      </c>
      <c r="AD9" s="6">
        <v>98</v>
      </c>
      <c r="AE9" s="1">
        <v>383</v>
      </c>
      <c r="AF9" s="6">
        <v>80</v>
      </c>
      <c r="AG9" s="6">
        <v>113</v>
      </c>
      <c r="AH9" s="6">
        <v>107</v>
      </c>
      <c r="AI9" s="6">
        <v>109</v>
      </c>
      <c r="AJ9" s="1">
        <v>409</v>
      </c>
    </row>
    <row r="10" spans="1:36" ht="12.75" customHeight="1">
      <c r="A10" s="22" t="s">
        <v>484</v>
      </c>
      <c r="B10" s="6">
        <v>326</v>
      </c>
      <c r="C10" s="6">
        <v>288</v>
      </c>
      <c r="D10" s="6">
        <v>264</v>
      </c>
      <c r="E10" s="6">
        <v>269</v>
      </c>
      <c r="F10" s="1">
        <v>1147</v>
      </c>
      <c r="G10" s="6">
        <v>240</v>
      </c>
      <c r="H10" s="6">
        <v>286</v>
      </c>
      <c r="I10" s="6">
        <v>269</v>
      </c>
      <c r="J10" s="6">
        <v>251</v>
      </c>
      <c r="K10" s="1">
        <v>1046</v>
      </c>
      <c r="L10" s="6">
        <v>240</v>
      </c>
      <c r="M10" s="6">
        <v>264</v>
      </c>
      <c r="N10" s="6">
        <v>264</v>
      </c>
      <c r="O10" s="6">
        <v>265</v>
      </c>
      <c r="P10" s="1">
        <v>1033</v>
      </c>
      <c r="Q10" s="6">
        <v>246</v>
      </c>
      <c r="R10" s="6">
        <v>272</v>
      </c>
      <c r="S10" s="6">
        <v>297</v>
      </c>
      <c r="T10" s="6">
        <v>251</v>
      </c>
      <c r="U10" s="1">
        <v>1066</v>
      </c>
      <c r="V10" s="6">
        <v>247</v>
      </c>
      <c r="W10" s="6">
        <v>222</v>
      </c>
      <c r="X10" s="6">
        <v>252</v>
      </c>
      <c r="Y10" s="6">
        <v>243</v>
      </c>
      <c r="Z10" s="1">
        <v>964</v>
      </c>
      <c r="AA10" s="6">
        <v>244</v>
      </c>
      <c r="AB10" s="6">
        <v>255</v>
      </c>
      <c r="AC10" s="6">
        <v>242</v>
      </c>
      <c r="AD10" s="6">
        <v>322</v>
      </c>
      <c r="AE10" s="1">
        <v>1063</v>
      </c>
      <c r="AF10" s="6">
        <v>284</v>
      </c>
      <c r="AG10" s="6">
        <v>283</v>
      </c>
      <c r="AH10" s="6">
        <v>254</v>
      </c>
      <c r="AI10" s="6">
        <v>259</v>
      </c>
      <c r="AJ10" s="1">
        <v>1080</v>
      </c>
    </row>
    <row r="11" spans="1:36" ht="12.75" customHeight="1">
      <c r="A11" s="22" t="s">
        <v>485</v>
      </c>
      <c r="B11" s="6">
        <v>113</v>
      </c>
      <c r="C11" s="6">
        <v>121</v>
      </c>
      <c r="D11" s="6">
        <v>111</v>
      </c>
      <c r="E11" s="6">
        <v>102</v>
      </c>
      <c r="F11" s="1">
        <v>447</v>
      </c>
      <c r="G11" s="6">
        <v>87</v>
      </c>
      <c r="H11" s="6">
        <v>123</v>
      </c>
      <c r="I11" s="6">
        <v>126</v>
      </c>
      <c r="J11" s="6">
        <v>81</v>
      </c>
      <c r="K11" s="1">
        <v>417</v>
      </c>
      <c r="L11" s="6">
        <v>85</v>
      </c>
      <c r="M11" s="6">
        <v>92</v>
      </c>
      <c r="N11" s="6">
        <v>133</v>
      </c>
      <c r="O11" s="6">
        <v>78</v>
      </c>
      <c r="P11" s="1">
        <v>388</v>
      </c>
      <c r="Q11" s="6">
        <v>76</v>
      </c>
      <c r="R11" s="6">
        <v>87</v>
      </c>
      <c r="S11" s="6">
        <v>88</v>
      </c>
      <c r="T11" s="6">
        <v>92</v>
      </c>
      <c r="U11" s="1">
        <v>343</v>
      </c>
      <c r="V11" s="6">
        <v>66</v>
      </c>
      <c r="W11" s="6">
        <v>85</v>
      </c>
      <c r="X11" s="6">
        <v>100</v>
      </c>
      <c r="Y11" s="6">
        <v>91</v>
      </c>
      <c r="Z11" s="1">
        <v>342</v>
      </c>
      <c r="AA11" s="6">
        <v>95</v>
      </c>
      <c r="AB11" s="6">
        <v>87</v>
      </c>
      <c r="AC11" s="6">
        <v>129</v>
      </c>
      <c r="AD11" s="6">
        <v>110</v>
      </c>
      <c r="AE11" s="1">
        <v>421</v>
      </c>
      <c r="AF11" s="6">
        <v>103</v>
      </c>
      <c r="AG11" s="6">
        <v>121</v>
      </c>
      <c r="AH11" s="6">
        <v>97</v>
      </c>
      <c r="AI11" s="6">
        <v>93</v>
      </c>
      <c r="AJ11" s="1">
        <v>414</v>
      </c>
    </row>
    <row r="12" spans="1:36" ht="12.75" customHeight="1">
      <c r="A12" s="22" t="s">
        <v>486</v>
      </c>
      <c r="B12" s="6">
        <v>108</v>
      </c>
      <c r="C12" s="6">
        <v>117</v>
      </c>
      <c r="D12" s="6">
        <v>116</v>
      </c>
      <c r="E12" s="6">
        <v>70</v>
      </c>
      <c r="F12" s="1">
        <v>411</v>
      </c>
      <c r="G12" s="6">
        <v>62</v>
      </c>
      <c r="H12" s="6">
        <v>107</v>
      </c>
      <c r="I12" s="6">
        <v>85</v>
      </c>
      <c r="J12" s="6">
        <v>82</v>
      </c>
      <c r="K12" s="1">
        <v>336</v>
      </c>
      <c r="L12" s="6">
        <v>85</v>
      </c>
      <c r="M12" s="6">
        <v>73</v>
      </c>
      <c r="N12" s="6">
        <v>81</v>
      </c>
      <c r="O12" s="6">
        <v>84</v>
      </c>
      <c r="P12" s="1">
        <v>323</v>
      </c>
      <c r="Q12" s="6">
        <v>76</v>
      </c>
      <c r="R12" s="6">
        <v>74</v>
      </c>
      <c r="S12" s="6">
        <v>92</v>
      </c>
      <c r="T12" s="6">
        <v>69</v>
      </c>
      <c r="U12" s="1">
        <v>311</v>
      </c>
      <c r="V12" s="6">
        <v>63</v>
      </c>
      <c r="W12" s="6">
        <v>76</v>
      </c>
      <c r="X12" s="6">
        <v>78</v>
      </c>
      <c r="Y12" s="6">
        <v>73</v>
      </c>
      <c r="Z12" s="1">
        <v>290</v>
      </c>
      <c r="AA12" s="6">
        <v>51</v>
      </c>
      <c r="AB12" s="6">
        <v>66</v>
      </c>
      <c r="AC12" s="6">
        <v>99</v>
      </c>
      <c r="AD12" s="6">
        <v>80</v>
      </c>
      <c r="AE12" s="1">
        <v>296</v>
      </c>
      <c r="AF12" s="6">
        <v>104</v>
      </c>
      <c r="AG12" s="6">
        <v>100</v>
      </c>
      <c r="AH12" s="6">
        <v>92</v>
      </c>
      <c r="AI12" s="6">
        <v>95</v>
      </c>
      <c r="AJ12" s="1">
        <v>391</v>
      </c>
    </row>
    <row r="13" spans="1:36" ht="12.75" customHeight="1">
      <c r="A13" s="22" t="s">
        <v>487</v>
      </c>
      <c r="B13" s="6">
        <v>134</v>
      </c>
      <c r="C13" s="6">
        <v>153</v>
      </c>
      <c r="D13" s="6">
        <v>165</v>
      </c>
      <c r="E13" s="6">
        <v>108</v>
      </c>
      <c r="F13" s="1">
        <v>560</v>
      </c>
      <c r="G13" s="6">
        <v>110</v>
      </c>
      <c r="H13" s="6">
        <v>145</v>
      </c>
      <c r="I13" s="6">
        <v>166</v>
      </c>
      <c r="J13" s="6">
        <v>132</v>
      </c>
      <c r="K13" s="1">
        <v>553</v>
      </c>
      <c r="L13" s="6">
        <v>92</v>
      </c>
      <c r="M13" s="6">
        <v>130</v>
      </c>
      <c r="N13" s="6">
        <v>139</v>
      </c>
      <c r="O13" s="6">
        <v>103</v>
      </c>
      <c r="P13" s="1">
        <v>464</v>
      </c>
      <c r="Q13" s="6">
        <v>115</v>
      </c>
      <c r="R13" s="6">
        <v>132</v>
      </c>
      <c r="S13" s="6">
        <v>121</v>
      </c>
      <c r="T13" s="6">
        <v>115</v>
      </c>
      <c r="U13" s="1">
        <v>483</v>
      </c>
      <c r="V13" s="6">
        <v>99</v>
      </c>
      <c r="W13" s="6">
        <v>121</v>
      </c>
      <c r="X13" s="6">
        <v>116</v>
      </c>
      <c r="Y13" s="6">
        <v>114</v>
      </c>
      <c r="Z13" s="1">
        <v>450</v>
      </c>
      <c r="AA13" s="6">
        <v>107</v>
      </c>
      <c r="AB13" s="6">
        <v>95</v>
      </c>
      <c r="AC13" s="6">
        <v>136</v>
      </c>
      <c r="AD13" s="6">
        <v>88</v>
      </c>
      <c r="AE13" s="1">
        <v>426</v>
      </c>
      <c r="AF13" s="6">
        <v>98</v>
      </c>
      <c r="AG13" s="6">
        <v>129</v>
      </c>
      <c r="AH13" s="6">
        <v>120</v>
      </c>
      <c r="AI13" s="6">
        <v>127</v>
      </c>
      <c r="AJ13" s="1">
        <v>474</v>
      </c>
    </row>
    <row r="14" spans="1:36" ht="12.75" customHeight="1">
      <c r="A14" s="22" t="s">
        <v>488</v>
      </c>
      <c r="B14" s="6">
        <v>238</v>
      </c>
      <c r="C14" s="6">
        <v>229</v>
      </c>
      <c r="D14" s="6">
        <v>252</v>
      </c>
      <c r="E14" s="6">
        <v>219</v>
      </c>
      <c r="F14" s="1">
        <v>938</v>
      </c>
      <c r="G14" s="6">
        <v>237</v>
      </c>
      <c r="H14" s="6">
        <v>236</v>
      </c>
      <c r="I14" s="6">
        <v>252</v>
      </c>
      <c r="J14" s="6">
        <v>266</v>
      </c>
      <c r="K14" s="1">
        <v>991</v>
      </c>
      <c r="L14" s="6">
        <v>220</v>
      </c>
      <c r="M14" s="6">
        <v>253</v>
      </c>
      <c r="N14" s="6">
        <v>202</v>
      </c>
      <c r="O14" s="6">
        <v>220</v>
      </c>
      <c r="P14" s="1">
        <v>895</v>
      </c>
      <c r="Q14" s="6">
        <v>213</v>
      </c>
      <c r="R14" s="6">
        <v>214</v>
      </c>
      <c r="S14" s="6">
        <v>226</v>
      </c>
      <c r="T14" s="6">
        <v>195</v>
      </c>
      <c r="U14" s="1">
        <v>848</v>
      </c>
      <c r="V14" s="6">
        <v>169</v>
      </c>
      <c r="W14" s="6">
        <v>185</v>
      </c>
      <c r="X14" s="6">
        <v>212</v>
      </c>
      <c r="Y14" s="6">
        <v>238</v>
      </c>
      <c r="Z14" s="1">
        <v>804</v>
      </c>
      <c r="AA14" s="6">
        <v>157</v>
      </c>
      <c r="AB14" s="6">
        <v>172</v>
      </c>
      <c r="AC14" s="6">
        <v>161</v>
      </c>
      <c r="AD14" s="6">
        <v>160</v>
      </c>
      <c r="AE14" s="1">
        <v>650</v>
      </c>
      <c r="AF14" s="6">
        <v>172</v>
      </c>
      <c r="AG14" s="6">
        <v>194</v>
      </c>
      <c r="AH14" s="6">
        <v>207</v>
      </c>
      <c r="AI14" s="6">
        <v>233</v>
      </c>
      <c r="AJ14" s="1">
        <v>806</v>
      </c>
    </row>
    <row r="15" spans="1:36" ht="12.75" customHeight="1">
      <c r="A15" s="22" t="s">
        <v>489</v>
      </c>
      <c r="B15" s="6">
        <v>151</v>
      </c>
      <c r="C15" s="6">
        <v>133</v>
      </c>
      <c r="D15" s="6">
        <v>136</v>
      </c>
      <c r="E15" s="6">
        <v>162</v>
      </c>
      <c r="F15" s="1">
        <v>582</v>
      </c>
      <c r="G15" s="6">
        <v>115</v>
      </c>
      <c r="H15" s="6">
        <v>145</v>
      </c>
      <c r="I15" s="6">
        <v>147</v>
      </c>
      <c r="J15" s="6">
        <v>116</v>
      </c>
      <c r="K15" s="1">
        <v>523</v>
      </c>
      <c r="L15" s="6">
        <v>126</v>
      </c>
      <c r="M15" s="6">
        <v>132</v>
      </c>
      <c r="N15" s="6">
        <v>111</v>
      </c>
      <c r="O15" s="6">
        <v>116</v>
      </c>
      <c r="P15" s="1">
        <v>485</v>
      </c>
      <c r="Q15" s="6">
        <v>125</v>
      </c>
      <c r="R15" s="6">
        <v>140</v>
      </c>
      <c r="S15" s="6">
        <v>134</v>
      </c>
      <c r="T15" s="6">
        <v>125</v>
      </c>
      <c r="U15" s="1">
        <v>524</v>
      </c>
      <c r="V15" s="6">
        <v>136</v>
      </c>
      <c r="W15" s="6">
        <v>126</v>
      </c>
      <c r="X15" s="6">
        <v>111</v>
      </c>
      <c r="Y15" s="6">
        <v>112</v>
      </c>
      <c r="Z15" s="1">
        <v>485</v>
      </c>
      <c r="AA15" s="6">
        <v>110</v>
      </c>
      <c r="AB15" s="6">
        <v>121</v>
      </c>
      <c r="AC15" s="6">
        <v>133</v>
      </c>
      <c r="AD15" s="6">
        <v>128</v>
      </c>
      <c r="AE15" s="1">
        <v>492</v>
      </c>
      <c r="AF15" s="6">
        <v>118</v>
      </c>
      <c r="AG15" s="6">
        <v>163</v>
      </c>
      <c r="AH15" s="6">
        <v>183</v>
      </c>
      <c r="AI15" s="6">
        <v>133</v>
      </c>
      <c r="AJ15" s="1">
        <v>597</v>
      </c>
    </row>
    <row r="16" spans="1:36" ht="12.75" customHeight="1">
      <c r="A16" s="22" t="s">
        <v>490</v>
      </c>
      <c r="B16" s="6">
        <v>121</v>
      </c>
      <c r="C16" s="6">
        <v>132</v>
      </c>
      <c r="D16" s="6">
        <v>137</v>
      </c>
      <c r="E16" s="6">
        <v>127</v>
      </c>
      <c r="F16" s="1">
        <v>517</v>
      </c>
      <c r="G16" s="6">
        <v>133</v>
      </c>
      <c r="H16" s="6">
        <v>132</v>
      </c>
      <c r="I16" s="6">
        <v>130</v>
      </c>
      <c r="J16" s="6">
        <v>119</v>
      </c>
      <c r="K16" s="1">
        <v>514</v>
      </c>
      <c r="L16" s="6">
        <v>118</v>
      </c>
      <c r="M16" s="6">
        <v>122</v>
      </c>
      <c r="N16" s="6">
        <v>107</v>
      </c>
      <c r="O16" s="6">
        <v>86</v>
      </c>
      <c r="P16" s="1">
        <v>433</v>
      </c>
      <c r="Q16" s="6">
        <v>131</v>
      </c>
      <c r="R16" s="6">
        <v>94</v>
      </c>
      <c r="S16" s="6">
        <v>102</v>
      </c>
      <c r="T16" s="6">
        <v>113</v>
      </c>
      <c r="U16" s="1">
        <v>440</v>
      </c>
      <c r="V16" s="6">
        <v>101</v>
      </c>
      <c r="W16" s="6">
        <v>110</v>
      </c>
      <c r="X16" s="6">
        <v>118</v>
      </c>
      <c r="Y16" s="6">
        <v>83</v>
      </c>
      <c r="Z16" s="1">
        <v>412</v>
      </c>
      <c r="AA16" s="6">
        <v>79</v>
      </c>
      <c r="AB16" s="6">
        <v>108</v>
      </c>
      <c r="AC16" s="6">
        <v>117</v>
      </c>
      <c r="AD16" s="6">
        <v>110</v>
      </c>
      <c r="AE16" s="1">
        <v>414</v>
      </c>
      <c r="AF16" s="6">
        <v>127</v>
      </c>
      <c r="AG16" s="6">
        <v>117</v>
      </c>
      <c r="AH16" s="6">
        <v>131</v>
      </c>
      <c r="AI16" s="6">
        <v>119</v>
      </c>
      <c r="AJ16" s="1">
        <v>494</v>
      </c>
    </row>
    <row r="17" spans="1:36" ht="12.75" customHeight="1">
      <c r="A17" s="22" t="s">
        <v>491</v>
      </c>
      <c r="B17" s="6">
        <v>161</v>
      </c>
      <c r="C17" s="6">
        <v>145</v>
      </c>
      <c r="D17" s="6">
        <v>128</v>
      </c>
      <c r="E17" s="6">
        <v>111</v>
      </c>
      <c r="F17" s="1">
        <v>545</v>
      </c>
      <c r="G17" s="6">
        <v>116</v>
      </c>
      <c r="H17" s="6">
        <v>163</v>
      </c>
      <c r="I17" s="6">
        <v>142</v>
      </c>
      <c r="J17" s="6">
        <v>88</v>
      </c>
      <c r="K17" s="1">
        <v>509</v>
      </c>
      <c r="L17" s="6">
        <v>114</v>
      </c>
      <c r="M17" s="6">
        <v>121</v>
      </c>
      <c r="N17" s="6">
        <v>132</v>
      </c>
      <c r="O17" s="6">
        <v>120</v>
      </c>
      <c r="P17" s="1">
        <v>487</v>
      </c>
      <c r="Q17" s="6">
        <v>136</v>
      </c>
      <c r="R17" s="6">
        <v>141</v>
      </c>
      <c r="S17" s="6">
        <v>125</v>
      </c>
      <c r="T17" s="6">
        <v>123</v>
      </c>
      <c r="U17" s="1">
        <v>525</v>
      </c>
      <c r="V17" s="6">
        <v>110</v>
      </c>
      <c r="W17" s="6">
        <v>128</v>
      </c>
      <c r="X17" s="6">
        <v>140</v>
      </c>
      <c r="Y17" s="6">
        <v>106</v>
      </c>
      <c r="Z17" s="1">
        <v>484</v>
      </c>
      <c r="AA17" s="6">
        <v>115</v>
      </c>
      <c r="AB17" s="6">
        <v>101</v>
      </c>
      <c r="AC17" s="6">
        <v>134</v>
      </c>
      <c r="AD17" s="6">
        <v>131</v>
      </c>
      <c r="AE17" s="1">
        <v>481</v>
      </c>
      <c r="AF17" s="6">
        <v>106</v>
      </c>
      <c r="AG17" s="6">
        <v>111</v>
      </c>
      <c r="AH17" s="6">
        <v>121</v>
      </c>
      <c r="AI17" s="6">
        <v>113</v>
      </c>
      <c r="AJ17" s="1">
        <v>451</v>
      </c>
    </row>
    <row r="18" spans="1:36" ht="12.75" customHeight="1">
      <c r="A18" s="28" t="s">
        <v>492</v>
      </c>
      <c r="B18" s="6">
        <v>89</v>
      </c>
      <c r="C18" s="6">
        <v>119</v>
      </c>
      <c r="D18" s="6">
        <v>93</v>
      </c>
      <c r="E18" s="6">
        <v>84</v>
      </c>
      <c r="F18" s="1">
        <v>385</v>
      </c>
      <c r="G18" s="6">
        <v>77</v>
      </c>
      <c r="H18" s="6">
        <v>100</v>
      </c>
      <c r="I18" s="6">
        <v>78</v>
      </c>
      <c r="J18" s="6">
        <v>94</v>
      </c>
      <c r="K18" s="1">
        <v>349</v>
      </c>
      <c r="L18" s="6">
        <v>97</v>
      </c>
      <c r="M18" s="6">
        <v>92</v>
      </c>
      <c r="N18" s="6">
        <v>86</v>
      </c>
      <c r="O18" s="6">
        <v>78</v>
      </c>
      <c r="P18" s="1">
        <v>353</v>
      </c>
      <c r="Q18" s="6">
        <v>77</v>
      </c>
      <c r="R18" s="6">
        <v>73</v>
      </c>
      <c r="S18" s="6">
        <v>85</v>
      </c>
      <c r="T18" s="6">
        <v>86</v>
      </c>
      <c r="U18" s="1">
        <v>321</v>
      </c>
      <c r="V18" s="6">
        <v>59</v>
      </c>
      <c r="W18" s="6">
        <v>75</v>
      </c>
      <c r="X18" s="6">
        <v>61</v>
      </c>
      <c r="Y18" s="6">
        <v>57</v>
      </c>
      <c r="Z18" s="1">
        <v>252</v>
      </c>
      <c r="AA18" s="6">
        <v>65</v>
      </c>
      <c r="AB18" s="6">
        <v>77</v>
      </c>
      <c r="AC18" s="6">
        <v>60</v>
      </c>
      <c r="AD18" s="6">
        <v>101</v>
      </c>
      <c r="AE18" s="1">
        <v>303</v>
      </c>
      <c r="AF18" s="6">
        <v>69</v>
      </c>
      <c r="AG18" s="6">
        <v>82</v>
      </c>
      <c r="AH18" s="6">
        <v>70</v>
      </c>
      <c r="AI18" s="6">
        <v>82</v>
      </c>
      <c r="AJ18" s="1">
        <v>303</v>
      </c>
    </row>
    <row r="19" spans="1:36" ht="12.75" customHeight="1">
      <c r="A19" s="22" t="s">
        <v>493</v>
      </c>
      <c r="B19" s="6">
        <v>161</v>
      </c>
      <c r="C19" s="6">
        <v>192</v>
      </c>
      <c r="D19" s="6">
        <v>171</v>
      </c>
      <c r="E19" s="6">
        <v>164</v>
      </c>
      <c r="F19" s="1">
        <v>688</v>
      </c>
      <c r="G19" s="6">
        <v>145</v>
      </c>
      <c r="H19" s="6">
        <v>172</v>
      </c>
      <c r="I19" s="6">
        <v>157</v>
      </c>
      <c r="J19" s="6">
        <v>167</v>
      </c>
      <c r="K19" s="1">
        <v>641</v>
      </c>
      <c r="L19" s="6">
        <v>188</v>
      </c>
      <c r="M19" s="6">
        <v>176</v>
      </c>
      <c r="N19" s="6">
        <v>191</v>
      </c>
      <c r="O19" s="6">
        <v>167</v>
      </c>
      <c r="P19" s="1">
        <v>722</v>
      </c>
      <c r="Q19" s="6">
        <v>191</v>
      </c>
      <c r="R19" s="6">
        <v>163</v>
      </c>
      <c r="S19" s="6">
        <v>137</v>
      </c>
      <c r="T19" s="6">
        <v>156</v>
      </c>
      <c r="U19" s="1">
        <v>647</v>
      </c>
      <c r="V19" s="6">
        <v>144</v>
      </c>
      <c r="W19" s="6">
        <v>144</v>
      </c>
      <c r="X19" s="6">
        <v>147</v>
      </c>
      <c r="Y19" s="6">
        <v>154</v>
      </c>
      <c r="Z19" s="1">
        <v>589</v>
      </c>
      <c r="AA19" s="6">
        <v>134</v>
      </c>
      <c r="AB19" s="6">
        <v>143</v>
      </c>
      <c r="AC19" s="6">
        <v>149</v>
      </c>
      <c r="AD19" s="6">
        <v>107</v>
      </c>
      <c r="AE19" s="1">
        <v>533</v>
      </c>
      <c r="AF19" s="6">
        <v>155</v>
      </c>
      <c r="AG19" s="6">
        <v>153</v>
      </c>
      <c r="AH19" s="6">
        <v>190</v>
      </c>
      <c r="AI19" s="6">
        <v>155</v>
      </c>
      <c r="AJ19" s="1">
        <v>653</v>
      </c>
    </row>
    <row r="20" spans="1:36" ht="12.75" customHeight="1">
      <c r="A20" s="22" t="s">
        <v>494</v>
      </c>
      <c r="B20" s="6">
        <v>142</v>
      </c>
      <c r="C20" s="6">
        <v>137</v>
      </c>
      <c r="D20" s="6">
        <v>140</v>
      </c>
      <c r="E20" s="6">
        <v>151</v>
      </c>
      <c r="F20" s="1">
        <v>570</v>
      </c>
      <c r="G20" s="6">
        <v>107</v>
      </c>
      <c r="H20" s="6">
        <v>112</v>
      </c>
      <c r="I20" s="6">
        <v>147</v>
      </c>
      <c r="J20" s="6">
        <v>120</v>
      </c>
      <c r="K20" s="1">
        <v>486</v>
      </c>
      <c r="L20" s="6">
        <v>135</v>
      </c>
      <c r="M20" s="6">
        <v>117</v>
      </c>
      <c r="N20" s="6">
        <v>131</v>
      </c>
      <c r="O20" s="6">
        <v>123</v>
      </c>
      <c r="P20" s="1">
        <v>506</v>
      </c>
      <c r="Q20" s="6">
        <v>127</v>
      </c>
      <c r="R20" s="6">
        <v>93</v>
      </c>
      <c r="S20" s="6">
        <v>99</v>
      </c>
      <c r="T20" s="6">
        <v>100</v>
      </c>
      <c r="U20" s="1">
        <v>419</v>
      </c>
      <c r="V20" s="6">
        <v>102</v>
      </c>
      <c r="W20" s="6">
        <v>99</v>
      </c>
      <c r="X20" s="6">
        <v>108</v>
      </c>
      <c r="Y20" s="6">
        <v>115</v>
      </c>
      <c r="Z20" s="1">
        <v>424</v>
      </c>
      <c r="AA20" s="6">
        <v>67</v>
      </c>
      <c r="AB20" s="6">
        <v>90</v>
      </c>
      <c r="AC20" s="6">
        <v>94</v>
      </c>
      <c r="AD20" s="6">
        <v>126</v>
      </c>
      <c r="AE20" s="1">
        <v>377</v>
      </c>
      <c r="AF20" s="6">
        <v>105</v>
      </c>
      <c r="AG20" s="6">
        <v>118</v>
      </c>
      <c r="AH20" s="6">
        <v>131</v>
      </c>
      <c r="AI20" s="6">
        <v>113</v>
      </c>
      <c r="AJ20" s="1">
        <v>467</v>
      </c>
    </row>
    <row r="21" spans="1:36" ht="12.75" customHeight="1">
      <c r="A21" s="22" t="s">
        <v>495</v>
      </c>
      <c r="B21" s="6">
        <v>108</v>
      </c>
      <c r="C21" s="6">
        <v>139</v>
      </c>
      <c r="D21" s="6">
        <v>149</v>
      </c>
      <c r="E21" s="6">
        <v>119</v>
      </c>
      <c r="F21" s="1">
        <v>515</v>
      </c>
      <c r="G21" s="6">
        <v>111</v>
      </c>
      <c r="H21" s="6">
        <v>112</v>
      </c>
      <c r="I21" s="6">
        <v>143</v>
      </c>
      <c r="J21" s="6">
        <v>106</v>
      </c>
      <c r="K21" s="1">
        <v>472</v>
      </c>
      <c r="L21" s="6">
        <v>119</v>
      </c>
      <c r="M21" s="6">
        <v>131</v>
      </c>
      <c r="N21" s="6">
        <v>105</v>
      </c>
      <c r="O21" s="6">
        <v>111</v>
      </c>
      <c r="P21" s="1">
        <v>466</v>
      </c>
      <c r="Q21" s="6">
        <v>132</v>
      </c>
      <c r="R21" s="6">
        <v>130</v>
      </c>
      <c r="S21" s="6">
        <v>124</v>
      </c>
      <c r="T21" s="6">
        <v>98</v>
      </c>
      <c r="U21" s="1">
        <v>484</v>
      </c>
      <c r="V21" s="6">
        <v>84</v>
      </c>
      <c r="W21" s="6">
        <v>101</v>
      </c>
      <c r="X21" s="6">
        <v>96</v>
      </c>
      <c r="Y21" s="6">
        <v>95</v>
      </c>
      <c r="Z21" s="1">
        <v>376</v>
      </c>
      <c r="AA21" s="6">
        <v>97</v>
      </c>
      <c r="AB21" s="6">
        <v>98</v>
      </c>
      <c r="AC21" s="6">
        <v>91</v>
      </c>
      <c r="AD21" s="6">
        <v>86</v>
      </c>
      <c r="AE21" s="1">
        <v>372</v>
      </c>
      <c r="AF21" s="6">
        <v>124</v>
      </c>
      <c r="AG21" s="6">
        <v>105</v>
      </c>
      <c r="AH21" s="6">
        <v>98</v>
      </c>
      <c r="AI21" s="6">
        <v>125</v>
      </c>
      <c r="AJ21" s="1">
        <v>452</v>
      </c>
    </row>
    <row r="22" spans="1:36" ht="12.75" customHeight="1">
      <c r="A22" s="22" t="s">
        <v>496</v>
      </c>
      <c r="B22" s="6">
        <v>141</v>
      </c>
      <c r="C22" s="6">
        <v>143</v>
      </c>
      <c r="D22" s="6">
        <v>214</v>
      </c>
      <c r="E22" s="6">
        <v>205</v>
      </c>
      <c r="F22" s="1">
        <v>703</v>
      </c>
      <c r="G22" s="6">
        <v>156</v>
      </c>
      <c r="H22" s="6">
        <v>190</v>
      </c>
      <c r="I22" s="6">
        <v>187</v>
      </c>
      <c r="J22" s="6">
        <v>183</v>
      </c>
      <c r="K22" s="1">
        <v>716</v>
      </c>
      <c r="L22" s="6">
        <v>148</v>
      </c>
      <c r="M22" s="6">
        <v>170</v>
      </c>
      <c r="N22" s="6">
        <v>151</v>
      </c>
      <c r="O22" s="6">
        <v>136</v>
      </c>
      <c r="P22" s="1">
        <v>605</v>
      </c>
      <c r="Q22" s="6">
        <v>104</v>
      </c>
      <c r="R22" s="6">
        <v>91</v>
      </c>
      <c r="S22" s="6">
        <v>108</v>
      </c>
      <c r="T22" s="6">
        <v>134</v>
      </c>
      <c r="U22" s="1">
        <v>437</v>
      </c>
      <c r="V22" s="6">
        <v>107</v>
      </c>
      <c r="W22" s="6">
        <v>105</v>
      </c>
      <c r="X22" s="6">
        <v>113</v>
      </c>
      <c r="Y22" s="6">
        <v>98</v>
      </c>
      <c r="Z22" s="1">
        <v>423</v>
      </c>
      <c r="AA22" s="6">
        <v>110</v>
      </c>
      <c r="AB22" s="6">
        <v>116</v>
      </c>
      <c r="AC22" s="6">
        <v>126</v>
      </c>
      <c r="AD22" s="6">
        <v>103</v>
      </c>
      <c r="AE22" s="1">
        <v>455</v>
      </c>
      <c r="AF22" s="6">
        <v>132</v>
      </c>
      <c r="AG22" s="6">
        <v>127</v>
      </c>
      <c r="AH22" s="6">
        <v>120</v>
      </c>
      <c r="AI22" s="6">
        <v>125</v>
      </c>
      <c r="AJ22" s="1">
        <v>504</v>
      </c>
    </row>
    <row r="23" spans="1:36" ht="12.75" customHeight="1">
      <c r="A23" s="22" t="s">
        <v>497</v>
      </c>
      <c r="B23" s="6">
        <v>155</v>
      </c>
      <c r="C23" s="6">
        <v>172</v>
      </c>
      <c r="D23" s="6">
        <v>170</v>
      </c>
      <c r="E23" s="6">
        <v>158</v>
      </c>
      <c r="F23" s="1">
        <v>655</v>
      </c>
      <c r="G23" s="6">
        <v>147</v>
      </c>
      <c r="H23" s="6">
        <v>155</v>
      </c>
      <c r="I23" s="6">
        <v>148</v>
      </c>
      <c r="J23" s="6">
        <v>142</v>
      </c>
      <c r="K23" s="1">
        <v>592</v>
      </c>
      <c r="L23" s="6">
        <v>174</v>
      </c>
      <c r="M23" s="6">
        <v>150</v>
      </c>
      <c r="N23" s="6">
        <v>166</v>
      </c>
      <c r="O23" s="6">
        <v>129</v>
      </c>
      <c r="P23" s="1">
        <v>619</v>
      </c>
      <c r="Q23" s="6">
        <v>142</v>
      </c>
      <c r="R23" s="6">
        <v>128</v>
      </c>
      <c r="S23" s="6">
        <v>168</v>
      </c>
      <c r="T23" s="6">
        <v>159</v>
      </c>
      <c r="U23" s="1">
        <v>597</v>
      </c>
      <c r="V23" s="6">
        <v>119</v>
      </c>
      <c r="W23" s="6">
        <v>137</v>
      </c>
      <c r="X23" s="6">
        <v>139</v>
      </c>
      <c r="Y23" s="6">
        <v>118</v>
      </c>
      <c r="Z23" s="1">
        <v>513</v>
      </c>
      <c r="AA23" s="6">
        <v>112</v>
      </c>
      <c r="AB23" s="6">
        <v>110</v>
      </c>
      <c r="AC23" s="6">
        <v>127</v>
      </c>
      <c r="AD23" s="6">
        <v>138</v>
      </c>
      <c r="AE23" s="1">
        <v>487</v>
      </c>
      <c r="AF23" s="6">
        <v>133</v>
      </c>
      <c r="AG23" s="6">
        <v>138</v>
      </c>
      <c r="AH23" s="6">
        <v>171</v>
      </c>
      <c r="AI23" s="6">
        <v>146</v>
      </c>
      <c r="AJ23" s="1">
        <v>588</v>
      </c>
    </row>
    <row r="24" spans="1:36" ht="12.75" customHeight="1">
      <c r="A24" s="22" t="s">
        <v>498</v>
      </c>
      <c r="B24" s="6">
        <v>263</v>
      </c>
      <c r="C24" s="6">
        <v>249</v>
      </c>
      <c r="D24" s="6">
        <v>229</v>
      </c>
      <c r="E24" s="6">
        <v>193</v>
      </c>
      <c r="F24" s="1">
        <v>934</v>
      </c>
      <c r="G24" s="6">
        <v>226</v>
      </c>
      <c r="H24" s="6">
        <v>250</v>
      </c>
      <c r="I24" s="6">
        <v>284</v>
      </c>
      <c r="J24" s="6">
        <v>253</v>
      </c>
      <c r="K24" s="1">
        <v>1013</v>
      </c>
      <c r="L24" s="6">
        <v>282</v>
      </c>
      <c r="M24" s="6">
        <v>256</v>
      </c>
      <c r="N24" s="6">
        <v>228</v>
      </c>
      <c r="O24" s="6">
        <v>263</v>
      </c>
      <c r="P24" s="1">
        <v>1029</v>
      </c>
      <c r="Q24" s="6">
        <v>250</v>
      </c>
      <c r="R24" s="6">
        <v>199</v>
      </c>
      <c r="S24" s="6">
        <v>202</v>
      </c>
      <c r="T24" s="6">
        <v>208</v>
      </c>
      <c r="U24" s="1">
        <v>859</v>
      </c>
      <c r="V24" s="6">
        <v>213</v>
      </c>
      <c r="W24" s="6">
        <v>213</v>
      </c>
      <c r="X24" s="6">
        <v>192</v>
      </c>
      <c r="Y24" s="6">
        <v>219</v>
      </c>
      <c r="Z24" s="1">
        <v>837</v>
      </c>
      <c r="AA24" s="6">
        <v>210</v>
      </c>
      <c r="AB24" s="6">
        <v>225</v>
      </c>
      <c r="AC24" s="6">
        <v>231</v>
      </c>
      <c r="AD24" s="6">
        <v>267</v>
      </c>
      <c r="AE24" s="1">
        <v>933</v>
      </c>
      <c r="AF24" s="6">
        <v>251</v>
      </c>
      <c r="AG24" s="6">
        <v>278</v>
      </c>
      <c r="AH24" s="6">
        <v>291</v>
      </c>
      <c r="AI24" s="6">
        <v>312</v>
      </c>
      <c r="AJ24" s="1">
        <v>1132</v>
      </c>
    </row>
    <row r="25" spans="1:36" ht="12.75" customHeight="1">
      <c r="A25" s="22" t="s">
        <v>499</v>
      </c>
      <c r="B25" s="6">
        <v>137</v>
      </c>
      <c r="C25" s="6">
        <v>163</v>
      </c>
      <c r="D25" s="6">
        <v>170</v>
      </c>
      <c r="E25" s="6">
        <v>171</v>
      </c>
      <c r="F25" s="1">
        <v>641</v>
      </c>
      <c r="G25" s="6">
        <v>168</v>
      </c>
      <c r="H25" s="6">
        <v>175</v>
      </c>
      <c r="I25" s="6">
        <v>173</v>
      </c>
      <c r="J25" s="6">
        <v>168</v>
      </c>
      <c r="K25" s="1">
        <v>684</v>
      </c>
      <c r="L25" s="6">
        <v>218</v>
      </c>
      <c r="M25" s="6">
        <v>204</v>
      </c>
      <c r="N25" s="6">
        <v>200</v>
      </c>
      <c r="O25" s="6">
        <v>164</v>
      </c>
      <c r="P25" s="1">
        <v>786</v>
      </c>
      <c r="Q25" s="6">
        <v>204</v>
      </c>
      <c r="R25" s="6">
        <v>156</v>
      </c>
      <c r="S25" s="6">
        <v>163</v>
      </c>
      <c r="T25" s="6">
        <v>175</v>
      </c>
      <c r="U25" s="1">
        <v>698</v>
      </c>
      <c r="V25" s="6">
        <v>175</v>
      </c>
      <c r="W25" s="6">
        <v>161</v>
      </c>
      <c r="X25" s="6">
        <v>174</v>
      </c>
      <c r="Y25" s="6">
        <v>203</v>
      </c>
      <c r="Z25" s="1">
        <v>713</v>
      </c>
      <c r="AA25" s="6">
        <v>178</v>
      </c>
      <c r="AB25" s="6">
        <v>221</v>
      </c>
      <c r="AC25" s="6">
        <v>187</v>
      </c>
      <c r="AD25" s="6">
        <v>211</v>
      </c>
      <c r="AE25" s="1">
        <v>797</v>
      </c>
      <c r="AF25" s="6">
        <v>225</v>
      </c>
      <c r="AG25" s="6">
        <v>265</v>
      </c>
      <c r="AH25" s="6">
        <v>210</v>
      </c>
      <c r="AI25" s="6">
        <v>231</v>
      </c>
      <c r="AJ25" s="1">
        <v>931</v>
      </c>
    </row>
    <row r="26" spans="1:36" ht="12.75" customHeight="1">
      <c r="A26" s="22" t="s">
        <v>500</v>
      </c>
      <c r="B26" s="6">
        <v>261</v>
      </c>
      <c r="C26" s="6">
        <v>293</v>
      </c>
      <c r="D26" s="6">
        <v>309</v>
      </c>
      <c r="E26" s="6">
        <v>268</v>
      </c>
      <c r="F26" s="1">
        <v>1131</v>
      </c>
      <c r="G26" s="6">
        <v>267</v>
      </c>
      <c r="H26" s="6">
        <v>277</v>
      </c>
      <c r="I26" s="6">
        <v>245</v>
      </c>
      <c r="J26" s="6">
        <v>254</v>
      </c>
      <c r="K26" s="1">
        <v>1043</v>
      </c>
      <c r="L26" s="6">
        <v>273</v>
      </c>
      <c r="M26" s="6">
        <v>254</v>
      </c>
      <c r="N26" s="6">
        <v>222</v>
      </c>
      <c r="O26" s="6">
        <v>216</v>
      </c>
      <c r="P26" s="1">
        <v>965</v>
      </c>
      <c r="Q26" s="6">
        <v>259</v>
      </c>
      <c r="R26" s="6">
        <v>177</v>
      </c>
      <c r="S26" s="6">
        <v>208</v>
      </c>
      <c r="T26" s="6">
        <v>201</v>
      </c>
      <c r="U26" s="1">
        <v>845</v>
      </c>
      <c r="V26" s="6">
        <v>200</v>
      </c>
      <c r="W26" s="6">
        <v>214</v>
      </c>
      <c r="X26" s="6">
        <v>207</v>
      </c>
      <c r="Y26" s="6">
        <v>195</v>
      </c>
      <c r="Z26" s="1">
        <v>816</v>
      </c>
      <c r="AA26" s="6">
        <v>173</v>
      </c>
      <c r="AB26" s="6">
        <v>214</v>
      </c>
      <c r="AC26" s="6">
        <v>202</v>
      </c>
      <c r="AD26" s="6">
        <v>220</v>
      </c>
      <c r="AE26" s="1">
        <v>809</v>
      </c>
      <c r="AF26" s="6">
        <v>236</v>
      </c>
      <c r="AG26" s="6">
        <v>267</v>
      </c>
      <c r="AH26" s="6">
        <v>247</v>
      </c>
      <c r="AI26" s="6">
        <v>276</v>
      </c>
      <c r="AJ26" s="1">
        <v>1026</v>
      </c>
    </row>
    <row r="27" spans="1:36" ht="12.75" customHeight="1">
      <c r="A27" s="22" t="s">
        <v>501</v>
      </c>
      <c r="B27" s="6">
        <v>199</v>
      </c>
      <c r="C27" s="6">
        <v>233</v>
      </c>
      <c r="D27" s="6">
        <v>218</v>
      </c>
      <c r="E27" s="6">
        <v>185</v>
      </c>
      <c r="F27" s="1">
        <v>835</v>
      </c>
      <c r="G27" s="6">
        <v>205</v>
      </c>
      <c r="H27" s="6">
        <v>198</v>
      </c>
      <c r="I27" s="6">
        <v>167</v>
      </c>
      <c r="J27" s="6">
        <v>200</v>
      </c>
      <c r="K27" s="1">
        <v>770</v>
      </c>
      <c r="L27" s="6">
        <v>198</v>
      </c>
      <c r="M27" s="6">
        <v>156</v>
      </c>
      <c r="N27" s="6">
        <v>169</v>
      </c>
      <c r="O27" s="6">
        <v>167</v>
      </c>
      <c r="P27" s="1">
        <v>690</v>
      </c>
      <c r="Q27" s="6">
        <v>146</v>
      </c>
      <c r="R27" s="6">
        <v>170</v>
      </c>
      <c r="S27" s="6">
        <v>162</v>
      </c>
      <c r="T27" s="6">
        <v>123</v>
      </c>
      <c r="U27" s="1">
        <v>601</v>
      </c>
      <c r="V27" s="6">
        <v>173</v>
      </c>
      <c r="W27" s="6">
        <v>140</v>
      </c>
      <c r="X27" s="6">
        <v>138</v>
      </c>
      <c r="Y27" s="6">
        <v>175</v>
      </c>
      <c r="Z27" s="1">
        <v>626</v>
      </c>
      <c r="AA27" s="6">
        <v>160</v>
      </c>
      <c r="AB27" s="6">
        <v>184</v>
      </c>
      <c r="AC27" s="6">
        <v>183</v>
      </c>
      <c r="AD27" s="6">
        <v>189</v>
      </c>
      <c r="AE27" s="1">
        <v>716</v>
      </c>
      <c r="AF27" s="6">
        <v>208</v>
      </c>
      <c r="AG27" s="6">
        <v>170</v>
      </c>
      <c r="AH27" s="6">
        <v>212</v>
      </c>
      <c r="AI27" s="6">
        <v>185</v>
      </c>
      <c r="AJ27" s="1">
        <v>775</v>
      </c>
    </row>
    <row r="28" spans="1:36" ht="12.75" customHeight="1">
      <c r="A28" s="22" t="s">
        <v>502</v>
      </c>
      <c r="B28" s="6">
        <v>105</v>
      </c>
      <c r="C28" s="6">
        <v>111</v>
      </c>
      <c r="D28" s="6">
        <v>113</v>
      </c>
      <c r="E28" s="6">
        <v>107</v>
      </c>
      <c r="F28" s="1">
        <v>436</v>
      </c>
      <c r="G28" s="6">
        <v>97</v>
      </c>
      <c r="H28" s="6">
        <v>126</v>
      </c>
      <c r="I28" s="6">
        <v>117</v>
      </c>
      <c r="J28" s="6">
        <v>90</v>
      </c>
      <c r="K28" s="1">
        <v>430</v>
      </c>
      <c r="L28" s="6">
        <v>115</v>
      </c>
      <c r="M28" s="6">
        <v>100</v>
      </c>
      <c r="N28" s="6">
        <v>81</v>
      </c>
      <c r="O28" s="6">
        <v>104</v>
      </c>
      <c r="P28" s="1">
        <v>400</v>
      </c>
      <c r="Q28" s="6">
        <v>120</v>
      </c>
      <c r="R28" s="6">
        <v>100</v>
      </c>
      <c r="S28" s="6">
        <v>80</v>
      </c>
      <c r="T28" s="6">
        <v>97</v>
      </c>
      <c r="U28" s="1">
        <v>397</v>
      </c>
      <c r="V28" s="6">
        <v>94</v>
      </c>
      <c r="W28" s="6">
        <v>100</v>
      </c>
      <c r="X28" s="6">
        <v>92</v>
      </c>
      <c r="Y28" s="6">
        <v>89</v>
      </c>
      <c r="Z28" s="1">
        <v>375</v>
      </c>
      <c r="AA28" s="6">
        <v>90</v>
      </c>
      <c r="AB28" s="6">
        <v>98</v>
      </c>
      <c r="AC28" s="6">
        <v>115</v>
      </c>
      <c r="AD28" s="6">
        <v>120</v>
      </c>
      <c r="AE28" s="1">
        <v>423</v>
      </c>
      <c r="AF28" s="6">
        <v>129</v>
      </c>
      <c r="AG28" s="6">
        <v>114</v>
      </c>
      <c r="AH28" s="6">
        <v>152</v>
      </c>
      <c r="AI28" s="6">
        <v>108</v>
      </c>
      <c r="AJ28" s="1">
        <v>503</v>
      </c>
    </row>
    <row r="29" spans="1:36" ht="12.75" customHeight="1">
      <c r="A29" s="22" t="s">
        <v>503</v>
      </c>
      <c r="B29" s="6">
        <v>203</v>
      </c>
      <c r="C29" s="6">
        <v>245</v>
      </c>
      <c r="D29" s="6">
        <v>187</v>
      </c>
      <c r="E29" s="6">
        <v>202</v>
      </c>
      <c r="F29" s="1">
        <v>837</v>
      </c>
      <c r="G29" s="6">
        <v>349</v>
      </c>
      <c r="H29" s="6">
        <v>233</v>
      </c>
      <c r="I29" s="6">
        <v>245</v>
      </c>
      <c r="J29" s="6">
        <v>247</v>
      </c>
      <c r="K29" s="1">
        <v>1074</v>
      </c>
      <c r="L29" s="6">
        <v>273</v>
      </c>
      <c r="M29" s="6">
        <v>281</v>
      </c>
      <c r="N29" s="6">
        <v>340</v>
      </c>
      <c r="O29" s="6">
        <v>248</v>
      </c>
      <c r="P29" s="1">
        <v>1142</v>
      </c>
      <c r="Q29" s="6">
        <v>223</v>
      </c>
      <c r="R29" s="6">
        <v>253</v>
      </c>
      <c r="S29" s="6">
        <v>235</v>
      </c>
      <c r="T29" s="6">
        <v>200</v>
      </c>
      <c r="U29" s="1">
        <v>911</v>
      </c>
      <c r="V29" s="6">
        <v>182</v>
      </c>
      <c r="W29" s="6">
        <v>209</v>
      </c>
      <c r="X29" s="6">
        <v>177</v>
      </c>
      <c r="Y29" s="6">
        <v>178</v>
      </c>
      <c r="Z29" s="1">
        <v>746</v>
      </c>
      <c r="AA29" s="6">
        <v>207</v>
      </c>
      <c r="AB29" s="6">
        <v>229</v>
      </c>
      <c r="AC29" s="6">
        <v>188</v>
      </c>
      <c r="AD29" s="6">
        <v>231</v>
      </c>
      <c r="AE29" s="1">
        <v>855</v>
      </c>
      <c r="AF29" s="6">
        <v>180</v>
      </c>
      <c r="AG29" s="6">
        <v>222</v>
      </c>
      <c r="AH29" s="6">
        <v>235</v>
      </c>
      <c r="AI29" s="6">
        <v>249</v>
      </c>
      <c r="AJ29" s="1">
        <v>886</v>
      </c>
    </row>
    <row r="32" ht="12.75" customHeight="1">
      <c r="A32" s="6" t="s">
        <v>524</v>
      </c>
    </row>
    <row r="33" spans="2:17" ht="12.75" customHeight="1">
      <c r="B33" s="6" t="s">
        <v>10</v>
      </c>
      <c r="D33" s="6" t="s">
        <v>11</v>
      </c>
      <c r="F33" s="6" t="s">
        <v>12</v>
      </c>
      <c r="H33" s="6" t="s">
        <v>13</v>
      </c>
      <c r="J33" s="6" t="s">
        <v>525</v>
      </c>
      <c r="L33" s="6" t="s">
        <v>15</v>
      </c>
      <c r="M33" s="6" t="s">
        <v>504</v>
      </c>
      <c r="N33" s="6"/>
      <c r="O33" s="6" t="s">
        <v>462</v>
      </c>
      <c r="P33" s="6"/>
      <c r="Q33" s="6" t="s">
        <v>463</v>
      </c>
    </row>
    <row r="34" spans="1:17" ht="12.75" customHeight="1">
      <c r="A34" s="6" t="s">
        <v>507</v>
      </c>
      <c r="B34" s="1">
        <f>N6+N7+N9+N14+N11+N12+N13+N20+N21+N2+N3+N4+N15</f>
        <v>1650</v>
      </c>
      <c r="D34" s="1">
        <f>O6+O7+O9+O14+O11+O12+O13+O20+O21+O2+O3+O4+O15</f>
        <v>1552</v>
      </c>
      <c r="F34" s="1">
        <f>Q6+Q7+Q9+Q11+Q12+Q14+Q13+Q20+Q21+Q2+Q3+Q4+Q15</f>
        <v>1520</v>
      </c>
      <c r="G34" s="15">
        <f>(H34-F34)/F34</f>
        <v>0.02894736842105263</v>
      </c>
      <c r="H34" s="1">
        <f>R6+R7+R9+R14+R11+R12+R13+R20+R21+R2+R3+R4+R15</f>
        <v>1564</v>
      </c>
      <c r="I34" s="15">
        <f>(J34-H34)/H34</f>
        <v>0.0159846547314578</v>
      </c>
      <c r="J34" s="1">
        <f>S6+S7+S9+S11+S14+S13+S12+S20+S21+S2+S3+S4+S15</f>
        <v>1589</v>
      </c>
      <c r="K34" s="1">
        <f>(L34-J34)/J34</f>
        <v>-0.10761485210824417</v>
      </c>
      <c r="L34" s="1">
        <f>T6+T7+T9+T14+T11+T12+T13+T20+T21+T2+T3+T4+T15</f>
        <v>1418</v>
      </c>
      <c r="M34" s="15">
        <f>(J34-F34)/F34</f>
        <v>0.045394736842105265</v>
      </c>
      <c r="O34" s="1">
        <f>B34+D34+F34</f>
        <v>4722</v>
      </c>
      <c r="P34" s="15">
        <f>(Q34-O34)/O34</f>
        <v>-0.03197797543413808</v>
      </c>
      <c r="Q34" s="1">
        <f>L34+J34+H34</f>
        <v>4571</v>
      </c>
    </row>
    <row r="35" spans="1:17" ht="12.75" customHeight="1">
      <c r="A35" s="6" t="s">
        <v>508</v>
      </c>
      <c r="B35" s="1">
        <f>N5+N8+N10+N16+N17+N19+N22+N23+N18+N24+N25+N26+N27+N28+N29</f>
        <v>2657</v>
      </c>
      <c r="D35" s="1">
        <f>O5+O8+O10+O16+O17+O19+O22+O23+O18+O24+O25+O26+O27+O28+O29</f>
        <v>2456</v>
      </c>
      <c r="F35" s="1">
        <f>Q5+Q8+Q10+Q16+Q17+Q18+Q19+Q23+Q24+Q25+Q26+Q27+Q28+Q29</f>
        <v>2445</v>
      </c>
      <c r="G35" s="15">
        <f>(H35-F35)/F35</f>
        <v>-0.03844580777096115</v>
      </c>
      <c r="H35" s="1">
        <f>R5+R8+R10+R16+R17+R18+R19+R22+R23+R24+R25+R26+R27+R28+R29</f>
        <v>2351</v>
      </c>
      <c r="I35" s="15">
        <f>(J35-H35)/H35</f>
        <v>0.010208421948107189</v>
      </c>
      <c r="J35" s="1">
        <f>S5+S8+S10+S16+S17+S19+S22+S23+S24+S25+S26+S27+S28+S29+S18</f>
        <v>2375</v>
      </c>
      <c r="K35" s="1">
        <f>(L35-J35)/J35</f>
        <v>-0.013052631578947368</v>
      </c>
      <c r="L35" s="1">
        <f>T5+T8+T10+T16+T17+T19+T22+T23+T18+T24+T25+T26+T27+T28+T29</f>
        <v>2344</v>
      </c>
      <c r="M35" s="15">
        <f>(J35-F35)/F35</f>
        <v>-0.028629856850715747</v>
      </c>
      <c r="O35" s="1">
        <f>B35+D35+F35</f>
        <v>7558</v>
      </c>
      <c r="P35" s="15">
        <f>(Q35-O35)/O35</f>
        <v>-0.06456734585869278</v>
      </c>
      <c r="Q35" s="1">
        <f>L35+J35+H35</f>
        <v>7070</v>
      </c>
    </row>
    <row r="36" spans="3:17" ht="12.75" customHeight="1">
      <c r="C36" s="15"/>
      <c r="E36" s="15"/>
      <c r="O36" s="1">
        <f>SUM(O34:O35)</f>
        <v>12280</v>
      </c>
      <c r="P36" s="15">
        <f>(Q36-O36)/O36</f>
        <v>-0.052035830618892505</v>
      </c>
      <c r="Q36" s="1">
        <f>SUM(Q34:Q35)</f>
        <v>11641</v>
      </c>
    </row>
    <row r="37" spans="1:5" ht="12.75" customHeight="1">
      <c r="A37" s="6" t="s">
        <v>526</v>
      </c>
      <c r="C37" s="15"/>
      <c r="E37" s="15"/>
    </row>
    <row r="38" spans="3:5" ht="12.75" customHeight="1">
      <c r="C38" s="15"/>
      <c r="E38" s="15"/>
    </row>
    <row r="39" spans="2:10" ht="12.75" customHeight="1">
      <c r="B39" s="22" t="s">
        <v>15</v>
      </c>
      <c r="C39" s="47"/>
      <c r="D39" s="24" t="s">
        <v>16</v>
      </c>
      <c r="E39" s="47"/>
      <c r="F39" s="22" t="s">
        <v>17</v>
      </c>
      <c r="G39" s="25" t="s">
        <v>509</v>
      </c>
      <c r="H39" s="6" t="s">
        <v>510</v>
      </c>
      <c r="J39" s="6" t="s">
        <v>511</v>
      </c>
    </row>
    <row r="40" spans="1:10" ht="12.75" customHeight="1">
      <c r="A40" s="6" t="s">
        <v>507</v>
      </c>
      <c r="B40" s="1">
        <f>T2+T3+T4+T6+T7+T8+T9+T10+T12+T13+T14+T15+T16+T17+T18+T19+T20+T21+T22+T23+T28</f>
        <v>2634</v>
      </c>
      <c r="C40" s="15">
        <f>(D40-B40)/B40</f>
        <v>-0.09415337889141989</v>
      </c>
      <c r="D40" s="1">
        <f>V2+V3+V4+V6+V7+V8+V9+V10+V12+V13+V14+V15+V16+V17+V18+V19+V20+V21+V22+V23+V28</f>
        <v>2386</v>
      </c>
      <c r="E40" s="15">
        <f>(F40-D40)/D40</f>
        <v>0.04819782062028499</v>
      </c>
      <c r="F40" s="1">
        <f>W2+W3+W4+W6+W7+W8+W9+W10+W12+W13+W14+W15+W16+W17+W18+W19+W20+W21+W22+W23+W28</f>
        <v>2501</v>
      </c>
      <c r="G40" s="15">
        <f>(F40-B40)/B40</f>
        <v>-0.050493545937737284</v>
      </c>
      <c r="H40" s="1">
        <f>(K2+P2+U2+K3+P3+U3+K4+P4+U4+K6+P6+U6+K7+P7+U7+K8+P8+U8+K9+P9+U9+K10+P10+U10+K12+P12+U12+K13+P13+U13+K14+P14+U14+K15+P15+U15+K16+P16+U16+K17+P17+U17+K18+P18+U18+K19+P19+U19+K20+P20+U20+K21+P21+U21+K22+P22+U22+K23+P23+U23+K28+P28+U28)</f>
        <v>34707</v>
      </c>
      <c r="I40" s="15">
        <f>(J40-H40)/H40</f>
        <v>-0.09663756590889445</v>
      </c>
      <c r="J40" s="1">
        <f>Z2+AE2+AJ2+Z3+AE3+AJ3+Z4+AE4+AJ4+Z6+AE6+AJ6+Z7+AE7+AJ7+Z8+AE8+AJ8+Z9+AE9+AJ9+Z10+AE10+AJ10+Z12+AE12+AJ12+Z13+AE13+AJ13+Z14+AE14+AJ14+Z15+AE15+AJ15+Z16+AE16+AJ16+Z17+AE17+AJ17+Z18+AE18+AJ18+Z19+AE19+AJ19+Z20+AE20+AJ20+Z21+AE21+AJ21+Z22+AE22+AJ22+Z23+AE23+AJ23+Z28+AE28+AJ28</f>
        <v>31353</v>
      </c>
    </row>
    <row r="41" spans="1:10" ht="12.75" customHeight="1">
      <c r="A41" s="6" t="s">
        <v>508</v>
      </c>
      <c r="B41" s="1">
        <f>T5+T11+T29+T27+T26+T25+T24</f>
        <v>1128</v>
      </c>
      <c r="C41" s="15">
        <f>(D41-B41)/B41</f>
        <v>0.0062056737588652485</v>
      </c>
      <c r="D41" s="1">
        <f>V5+V11+V24+V25+V26+V27+V29</f>
        <v>1135</v>
      </c>
      <c r="E41" s="15">
        <f>(F41-D41)/D41</f>
        <v>0.0052863436123348016</v>
      </c>
      <c r="F41" s="1">
        <f>W5+W11+W29+W27+W26+W25+W24</f>
        <v>1141</v>
      </c>
      <c r="G41" s="15">
        <f>(F41-B41)/B41</f>
        <v>0.01152482269503546</v>
      </c>
      <c r="H41" s="1">
        <f>(K5+P5+U5+K11+P11+U11+K24+P24+U24+K25+P25+U25+K26+P26+U26+K27+P27+U27+K29+P29+U29)</f>
        <v>15768</v>
      </c>
      <c r="I41" s="15">
        <f>(J41-H41)/H41</f>
        <v>-0.03215372907153729</v>
      </c>
      <c r="J41" s="1">
        <f>Z5+AE5+AJ5+Z11+AE11+AJ11+Z24+AE24+AJ24+Z25+AE25+AJ25+Z26+AE26+AJ26+Z27+AE27+AJ27+Z29+AE29+AJ29</f>
        <v>15261</v>
      </c>
    </row>
    <row r="42" spans="8:10" ht="12.75" customHeight="1">
      <c r="H42" s="1">
        <f>SUM(H40:H41)</f>
        <v>50475</v>
      </c>
      <c r="I42" s="15">
        <f>(J42-H42)/H42</f>
        <v>-0.07649331352154531</v>
      </c>
      <c r="J42" s="1">
        <f>SUM(J40:J41)</f>
        <v>46614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J43"/>
  <sheetViews>
    <sheetView workbookViewId="0" topLeftCell="A1">
      <pane xSplit="1" ySplit="1" topLeftCell="B23" activePane="bottomRight" state="frozen"/>
      <selection pane="topLeft" activeCell="A1" sqref="A1"/>
      <selection pane="topRight" activeCell="B1" sqref="B1"/>
      <selection pane="bottomLeft" activeCell="A23" sqref="A23"/>
      <selection pane="bottomRight" activeCell="B2" sqref="B2"/>
    </sheetView>
  </sheetViews>
  <sheetFormatPr defaultColWidth="13.7109375" defaultRowHeight="15.75" customHeight="1"/>
  <cols>
    <col min="1" max="16384" width="14.421875" style="1" customWidth="1"/>
  </cols>
  <sheetData>
    <row r="1" spans="1:36" ht="12.75" customHeight="1">
      <c r="A1" s="14"/>
      <c r="B1" s="46" t="s">
        <v>0</v>
      </c>
      <c r="C1" s="46" t="s">
        <v>1</v>
      </c>
      <c r="D1" s="46" t="s">
        <v>2</v>
      </c>
      <c r="E1" s="46" t="s">
        <v>3</v>
      </c>
      <c r="F1" s="46">
        <v>2009</v>
      </c>
      <c r="G1" s="46" t="s">
        <v>4</v>
      </c>
      <c r="H1" s="46" t="s">
        <v>5</v>
      </c>
      <c r="I1" s="46" t="s">
        <v>6</v>
      </c>
      <c r="J1" s="46" t="s">
        <v>7</v>
      </c>
      <c r="K1" s="46">
        <v>2010</v>
      </c>
      <c r="L1" s="46" t="s">
        <v>8</v>
      </c>
      <c r="M1" s="46" t="s">
        <v>9</v>
      </c>
      <c r="N1" s="46" t="s">
        <v>10</v>
      </c>
      <c r="O1" s="46" t="s">
        <v>11</v>
      </c>
      <c r="P1" s="46">
        <v>2011</v>
      </c>
      <c r="Q1" s="46" t="s">
        <v>12</v>
      </c>
      <c r="R1" s="46" t="s">
        <v>13</v>
      </c>
      <c r="S1" s="46" t="s">
        <v>14</v>
      </c>
      <c r="T1" s="46" t="s">
        <v>15</v>
      </c>
      <c r="U1" s="46">
        <v>2012</v>
      </c>
      <c r="V1" s="46" t="s">
        <v>16</v>
      </c>
      <c r="W1" s="46" t="s">
        <v>17</v>
      </c>
      <c r="X1" s="46" t="s">
        <v>18</v>
      </c>
      <c r="Y1" s="46" t="s">
        <v>19</v>
      </c>
      <c r="Z1" s="46">
        <v>2013</v>
      </c>
      <c r="AA1" s="46" t="s">
        <v>20</v>
      </c>
      <c r="AB1" s="46" t="s">
        <v>21</v>
      </c>
      <c r="AC1" s="46" t="s">
        <v>22</v>
      </c>
      <c r="AD1" s="46" t="s">
        <v>23</v>
      </c>
      <c r="AE1" s="46">
        <v>2014</v>
      </c>
      <c r="AF1" s="46" t="s">
        <v>24</v>
      </c>
      <c r="AG1" s="46" t="s">
        <v>25</v>
      </c>
      <c r="AH1" s="46" t="s">
        <v>26</v>
      </c>
      <c r="AI1" s="46" t="s">
        <v>27</v>
      </c>
      <c r="AJ1" s="46">
        <v>2015</v>
      </c>
    </row>
    <row r="2" spans="1:36" ht="12.75" customHeight="1">
      <c r="A2" s="22" t="s">
        <v>476</v>
      </c>
      <c r="B2" s="3">
        <v>57</v>
      </c>
      <c r="C2" s="3">
        <v>65</v>
      </c>
      <c r="D2" s="3">
        <v>67</v>
      </c>
      <c r="E2" s="3">
        <v>47</v>
      </c>
      <c r="F2" s="3">
        <f>SUM(B2:E2)</f>
        <v>236</v>
      </c>
      <c r="G2" s="3">
        <v>50</v>
      </c>
      <c r="H2" s="3">
        <v>70</v>
      </c>
      <c r="I2" s="3">
        <v>101</v>
      </c>
      <c r="J2" s="3">
        <v>70</v>
      </c>
      <c r="K2" s="3">
        <f>SUM(G2:J2)</f>
        <v>291</v>
      </c>
      <c r="L2" s="3">
        <v>63</v>
      </c>
      <c r="M2" s="3">
        <v>68</v>
      </c>
      <c r="N2" s="3">
        <v>53</v>
      </c>
      <c r="O2" s="3">
        <v>64</v>
      </c>
      <c r="P2" s="3">
        <f>SUM(L2:O2)</f>
        <v>248</v>
      </c>
      <c r="Q2" s="3">
        <v>64</v>
      </c>
      <c r="R2" s="3">
        <v>65</v>
      </c>
      <c r="S2" s="3">
        <v>90</v>
      </c>
      <c r="T2" s="3">
        <v>66</v>
      </c>
      <c r="U2" s="3">
        <f>SUM(Q2:T2)</f>
        <v>285</v>
      </c>
      <c r="V2" s="3">
        <v>45</v>
      </c>
      <c r="W2" s="3">
        <v>52</v>
      </c>
      <c r="X2" s="3">
        <v>69</v>
      </c>
      <c r="Y2" s="3">
        <v>63</v>
      </c>
      <c r="Z2" s="3">
        <f>SUM(V2:Y2)</f>
        <v>229</v>
      </c>
      <c r="AA2" s="3">
        <v>49</v>
      </c>
      <c r="AB2" s="3">
        <v>56</v>
      </c>
      <c r="AC2" s="3">
        <v>54</v>
      </c>
      <c r="AD2" s="3">
        <v>44</v>
      </c>
      <c r="AE2" s="3">
        <f>SUM(AA2:AD2)</f>
        <v>203</v>
      </c>
      <c r="AF2" s="3">
        <v>53</v>
      </c>
      <c r="AG2" s="3">
        <v>61</v>
      </c>
      <c r="AH2" s="3">
        <v>47</v>
      </c>
      <c r="AI2" s="3">
        <v>67</v>
      </c>
      <c r="AJ2" s="3">
        <f>SUM(AF2:AI2)</f>
        <v>228</v>
      </c>
    </row>
    <row r="3" spans="1:36" ht="12.75" customHeight="1">
      <c r="A3" s="22" t="s">
        <v>477</v>
      </c>
      <c r="B3" s="3">
        <v>94</v>
      </c>
      <c r="C3" s="3">
        <v>189</v>
      </c>
      <c r="D3" s="3">
        <v>95</v>
      </c>
      <c r="E3" s="3">
        <v>103</v>
      </c>
      <c r="F3" s="3">
        <f>SUM(B3:E3)</f>
        <v>481</v>
      </c>
      <c r="G3" s="3">
        <v>48</v>
      </c>
      <c r="H3" s="3">
        <v>161</v>
      </c>
      <c r="I3" s="3">
        <v>52</v>
      </c>
      <c r="J3" s="3">
        <v>68</v>
      </c>
      <c r="K3" s="3">
        <f>SUM(G3:J3)</f>
        <v>329</v>
      </c>
      <c r="L3" s="3">
        <v>54</v>
      </c>
      <c r="M3" s="3">
        <v>197</v>
      </c>
      <c r="N3" s="3">
        <v>86</v>
      </c>
      <c r="O3" s="3">
        <v>71</v>
      </c>
      <c r="P3" s="3">
        <f>SUM(L3:O3)</f>
        <v>408</v>
      </c>
      <c r="Q3" s="3">
        <v>68</v>
      </c>
      <c r="R3" s="3">
        <v>95</v>
      </c>
      <c r="S3" s="3">
        <v>43</v>
      </c>
      <c r="T3" s="3">
        <v>42</v>
      </c>
      <c r="U3" s="3">
        <f>SUM(Q3:T3)</f>
        <v>248</v>
      </c>
      <c r="V3" s="3">
        <v>31</v>
      </c>
      <c r="W3" s="3">
        <v>85</v>
      </c>
      <c r="X3" s="3">
        <v>52</v>
      </c>
      <c r="Y3" s="3">
        <v>44</v>
      </c>
      <c r="Z3" s="3">
        <f>SUM(V3:Y3)</f>
        <v>212</v>
      </c>
      <c r="AA3" s="3">
        <v>34</v>
      </c>
      <c r="AB3" s="3">
        <v>87</v>
      </c>
      <c r="AC3" s="3">
        <v>51</v>
      </c>
      <c r="AD3" s="3">
        <v>39</v>
      </c>
      <c r="AE3" s="3">
        <f>SUM(AA3:AD3)</f>
        <v>211</v>
      </c>
      <c r="AF3" s="3">
        <v>50</v>
      </c>
      <c r="AG3" s="3">
        <v>68</v>
      </c>
      <c r="AH3" s="3">
        <v>47</v>
      </c>
      <c r="AI3" s="3">
        <v>51</v>
      </c>
      <c r="AJ3" s="3">
        <f>SUM(AF3:AI3)</f>
        <v>216</v>
      </c>
    </row>
    <row r="4" spans="1:36" ht="12.75" customHeight="1">
      <c r="A4" s="22" t="s">
        <v>478</v>
      </c>
      <c r="B4" s="3">
        <v>54</v>
      </c>
      <c r="C4" s="3">
        <v>55</v>
      </c>
      <c r="D4" s="3">
        <v>56</v>
      </c>
      <c r="E4" s="3">
        <v>53</v>
      </c>
      <c r="F4" s="3">
        <f>SUM(B4:E4)</f>
        <v>218</v>
      </c>
      <c r="G4" s="3">
        <v>41</v>
      </c>
      <c r="H4" s="3">
        <v>48</v>
      </c>
      <c r="I4" s="3">
        <v>55</v>
      </c>
      <c r="J4" s="3">
        <v>47</v>
      </c>
      <c r="K4" s="3">
        <f>SUM(G4:J4)</f>
        <v>191</v>
      </c>
      <c r="L4" s="3">
        <v>48</v>
      </c>
      <c r="M4" s="3">
        <v>68</v>
      </c>
      <c r="N4" s="3">
        <v>96</v>
      </c>
      <c r="O4" s="3">
        <v>73</v>
      </c>
      <c r="P4" s="3">
        <f>SUM(L4:O4)</f>
        <v>285</v>
      </c>
      <c r="Q4" s="3">
        <v>57</v>
      </c>
      <c r="R4" s="3">
        <v>63</v>
      </c>
      <c r="S4" s="3">
        <v>47</v>
      </c>
      <c r="T4" s="3">
        <v>59</v>
      </c>
      <c r="U4" s="3">
        <f>SUM(Q4:T4)</f>
        <v>226</v>
      </c>
      <c r="V4" s="3">
        <v>44</v>
      </c>
      <c r="W4" s="3">
        <v>65</v>
      </c>
      <c r="X4" s="3">
        <v>51</v>
      </c>
      <c r="Y4" s="3">
        <v>42</v>
      </c>
      <c r="Z4" s="3">
        <f>SUM(V4:Y4)</f>
        <v>202</v>
      </c>
      <c r="AA4" s="3">
        <v>45</v>
      </c>
      <c r="AB4" s="3">
        <v>36</v>
      </c>
      <c r="AC4" s="3">
        <v>44</v>
      </c>
      <c r="AD4" s="3">
        <v>53</v>
      </c>
      <c r="AE4" s="3">
        <f>SUM(AA4:AD4)</f>
        <v>178</v>
      </c>
      <c r="AF4" s="3">
        <v>48</v>
      </c>
      <c r="AG4" s="3">
        <v>35</v>
      </c>
      <c r="AH4" s="3">
        <v>35</v>
      </c>
      <c r="AI4" s="3">
        <v>39</v>
      </c>
      <c r="AJ4" s="3">
        <f>SUM(AF4:AI4)</f>
        <v>157</v>
      </c>
    </row>
    <row r="5" spans="1:36" ht="12.75" customHeight="1">
      <c r="A5" s="22" t="s">
        <v>479</v>
      </c>
      <c r="B5" s="3">
        <v>112</v>
      </c>
      <c r="C5" s="3">
        <v>152</v>
      </c>
      <c r="D5" s="3">
        <v>158</v>
      </c>
      <c r="E5" s="3">
        <v>118</v>
      </c>
      <c r="F5" s="3">
        <f>SUM(B5:E5)</f>
        <v>540</v>
      </c>
      <c r="G5" s="3">
        <v>166</v>
      </c>
      <c r="H5" s="3">
        <v>126</v>
      </c>
      <c r="I5" s="3">
        <v>117</v>
      </c>
      <c r="J5" s="3">
        <v>118</v>
      </c>
      <c r="K5" s="3">
        <f>SUM(G5:J5)</f>
        <v>527</v>
      </c>
      <c r="L5" s="3">
        <v>135</v>
      </c>
      <c r="M5" s="3">
        <v>117</v>
      </c>
      <c r="N5" s="3">
        <v>92</v>
      </c>
      <c r="O5" s="3">
        <v>108</v>
      </c>
      <c r="P5" s="3">
        <f>SUM(L5:O5)</f>
        <v>452</v>
      </c>
      <c r="Q5" s="3">
        <v>93</v>
      </c>
      <c r="R5" s="3">
        <v>78</v>
      </c>
      <c r="S5" s="3">
        <v>105</v>
      </c>
      <c r="T5" s="3">
        <v>126</v>
      </c>
      <c r="U5" s="3">
        <f>SUM(Q5:T5)</f>
        <v>402</v>
      </c>
      <c r="V5" s="3">
        <v>66</v>
      </c>
      <c r="W5" s="3">
        <v>72</v>
      </c>
      <c r="X5" s="3">
        <v>53</v>
      </c>
      <c r="Y5" s="3">
        <v>64</v>
      </c>
      <c r="Z5" s="3">
        <f>SUM(V5:Y5)</f>
        <v>255</v>
      </c>
      <c r="AA5" s="3">
        <v>69</v>
      </c>
      <c r="AB5" s="3">
        <v>77</v>
      </c>
      <c r="AC5" s="3">
        <v>33</v>
      </c>
      <c r="AD5" s="3">
        <v>106</v>
      </c>
      <c r="AE5" s="3">
        <f>SUM(AA5:AD5)</f>
        <v>285</v>
      </c>
      <c r="AF5" s="3">
        <v>74</v>
      </c>
      <c r="AG5" s="3">
        <v>59</v>
      </c>
      <c r="AH5" s="3">
        <v>44</v>
      </c>
      <c r="AI5" s="3">
        <v>67</v>
      </c>
      <c r="AJ5" s="3">
        <f>SUM(AF5:AI5)</f>
        <v>244</v>
      </c>
    </row>
    <row r="6" spans="1:36" ht="12.75" customHeight="1">
      <c r="A6" s="22" t="s">
        <v>480</v>
      </c>
      <c r="B6" s="3">
        <v>107</v>
      </c>
      <c r="C6" s="3">
        <v>100</v>
      </c>
      <c r="D6" s="3">
        <v>90</v>
      </c>
      <c r="E6" s="3">
        <v>117</v>
      </c>
      <c r="F6" s="3">
        <f>SUM(B6:E6)</f>
        <v>414</v>
      </c>
      <c r="G6" s="3">
        <v>125</v>
      </c>
      <c r="H6" s="3">
        <v>109</v>
      </c>
      <c r="I6" s="3">
        <v>107</v>
      </c>
      <c r="J6" s="3">
        <v>75</v>
      </c>
      <c r="K6" s="3">
        <f>SUM(G6:J6)</f>
        <v>416</v>
      </c>
      <c r="L6" s="3">
        <v>69</v>
      </c>
      <c r="M6" s="3">
        <v>66</v>
      </c>
      <c r="N6" s="3">
        <v>67</v>
      </c>
      <c r="O6" s="3">
        <v>74</v>
      </c>
      <c r="P6" s="3">
        <f>SUM(L6:O6)</f>
        <v>276</v>
      </c>
      <c r="Q6" s="3">
        <v>75</v>
      </c>
      <c r="R6" s="3">
        <v>65</v>
      </c>
      <c r="S6" s="3">
        <v>62</v>
      </c>
      <c r="T6" s="3">
        <v>60</v>
      </c>
      <c r="U6" s="3">
        <f>SUM(Q6:T6)</f>
        <v>262</v>
      </c>
      <c r="V6" s="3">
        <v>91</v>
      </c>
      <c r="W6" s="3">
        <v>88</v>
      </c>
      <c r="X6" s="3">
        <v>80</v>
      </c>
      <c r="Y6" s="3">
        <v>101</v>
      </c>
      <c r="Z6" s="3">
        <f>SUM(V6:Y6)</f>
        <v>360</v>
      </c>
      <c r="AA6" s="3">
        <v>109</v>
      </c>
      <c r="AB6" s="3">
        <v>104</v>
      </c>
      <c r="AC6" s="3">
        <v>108</v>
      </c>
      <c r="AD6" s="3">
        <v>82</v>
      </c>
      <c r="AE6" s="3">
        <f>SUM(AA6:AD6)</f>
        <v>403</v>
      </c>
      <c r="AF6" s="3">
        <v>67</v>
      </c>
      <c r="AG6" s="3">
        <v>114</v>
      </c>
      <c r="AH6" s="3">
        <v>80</v>
      </c>
      <c r="AI6" s="3">
        <v>74</v>
      </c>
      <c r="AJ6" s="3">
        <f>SUM(AF6:AI6)</f>
        <v>335</v>
      </c>
    </row>
    <row r="7" spans="1:36" ht="12.75" customHeight="1">
      <c r="A7" s="22" t="s">
        <v>481</v>
      </c>
      <c r="B7" s="3">
        <v>66</v>
      </c>
      <c r="C7" s="3">
        <v>58</v>
      </c>
      <c r="D7" s="3">
        <v>51</v>
      </c>
      <c r="E7" s="3">
        <v>43</v>
      </c>
      <c r="F7" s="3">
        <f>SUM(B7:E7)</f>
        <v>218</v>
      </c>
      <c r="G7" s="3">
        <v>46</v>
      </c>
      <c r="H7" s="3">
        <v>53</v>
      </c>
      <c r="I7" s="3">
        <v>48</v>
      </c>
      <c r="J7" s="3">
        <v>45</v>
      </c>
      <c r="K7" s="3">
        <f>SUM(G7:J7)</f>
        <v>192</v>
      </c>
      <c r="L7" s="3">
        <v>37</v>
      </c>
      <c r="M7" s="3">
        <v>44</v>
      </c>
      <c r="N7" s="3">
        <v>53</v>
      </c>
      <c r="O7" s="3">
        <v>39</v>
      </c>
      <c r="P7" s="3">
        <f>SUM(L7:O7)</f>
        <v>173</v>
      </c>
      <c r="Q7" s="3">
        <v>39</v>
      </c>
      <c r="R7" s="3">
        <v>51</v>
      </c>
      <c r="S7" s="3">
        <v>41</v>
      </c>
      <c r="T7" s="3">
        <v>31</v>
      </c>
      <c r="U7" s="3">
        <f>SUM(Q7:T7)</f>
        <v>162</v>
      </c>
      <c r="V7" s="3">
        <v>30</v>
      </c>
      <c r="W7" s="3">
        <v>35</v>
      </c>
      <c r="X7" s="3">
        <v>31</v>
      </c>
      <c r="Y7" s="3">
        <v>30</v>
      </c>
      <c r="Z7" s="3">
        <f>SUM(V7:Y7)</f>
        <v>126</v>
      </c>
      <c r="AA7" s="3">
        <v>29</v>
      </c>
      <c r="AB7" s="3">
        <v>35</v>
      </c>
      <c r="AC7" s="3">
        <v>30</v>
      </c>
      <c r="AD7" s="3">
        <v>48</v>
      </c>
      <c r="AE7" s="3">
        <f>SUM(AA7:AD7)</f>
        <v>142</v>
      </c>
      <c r="AF7" s="3">
        <v>30</v>
      </c>
      <c r="AG7" s="3">
        <v>31</v>
      </c>
      <c r="AH7" s="3">
        <v>33</v>
      </c>
      <c r="AI7" s="3">
        <v>39</v>
      </c>
      <c r="AJ7" s="3">
        <f>SUM(AF7:AI7)</f>
        <v>133</v>
      </c>
    </row>
    <row r="8" spans="1:36" ht="12.75" customHeight="1">
      <c r="A8" s="22" t="s">
        <v>482</v>
      </c>
      <c r="B8" s="3">
        <v>113</v>
      </c>
      <c r="C8" s="3">
        <v>113</v>
      </c>
      <c r="D8" s="3">
        <v>121</v>
      </c>
      <c r="E8" s="3">
        <v>102</v>
      </c>
      <c r="F8" s="3">
        <f>SUM(B8:E8)</f>
        <v>449</v>
      </c>
      <c r="G8" s="3">
        <v>115</v>
      </c>
      <c r="H8" s="3">
        <v>121</v>
      </c>
      <c r="I8" s="3">
        <v>137</v>
      </c>
      <c r="J8" s="3">
        <v>117</v>
      </c>
      <c r="K8" s="3">
        <f>SUM(G8:J8)</f>
        <v>490</v>
      </c>
      <c r="L8" s="3">
        <v>111</v>
      </c>
      <c r="M8" s="3">
        <v>128</v>
      </c>
      <c r="N8" s="3">
        <v>116</v>
      </c>
      <c r="O8" s="3">
        <v>96</v>
      </c>
      <c r="P8" s="3">
        <f>SUM(L8:O8)</f>
        <v>451</v>
      </c>
      <c r="Q8" s="3">
        <v>117</v>
      </c>
      <c r="R8" s="3">
        <v>152</v>
      </c>
      <c r="S8" s="3">
        <v>118</v>
      </c>
      <c r="T8" s="3">
        <v>113</v>
      </c>
      <c r="U8" s="3">
        <f>SUM(Q8:T8)</f>
        <v>500</v>
      </c>
      <c r="V8" s="3">
        <v>101</v>
      </c>
      <c r="W8" s="3">
        <v>147</v>
      </c>
      <c r="X8" s="3">
        <v>146</v>
      </c>
      <c r="Y8" s="3">
        <v>132</v>
      </c>
      <c r="Z8" s="3">
        <f>SUM(V8:Y8)</f>
        <v>526</v>
      </c>
      <c r="AA8" s="3">
        <v>177</v>
      </c>
      <c r="AB8" s="3">
        <v>158</v>
      </c>
      <c r="AC8" s="3">
        <v>140</v>
      </c>
      <c r="AD8" s="3">
        <v>97</v>
      </c>
      <c r="AE8" s="3">
        <f>SUM(AA8:AD8)</f>
        <v>572</v>
      </c>
      <c r="AF8" s="3">
        <v>150</v>
      </c>
      <c r="AG8" s="3">
        <v>136</v>
      </c>
      <c r="AH8" s="3">
        <v>158</v>
      </c>
      <c r="AI8" s="3">
        <v>134</v>
      </c>
      <c r="AJ8" s="3">
        <f>SUM(AF8:AI8)</f>
        <v>578</v>
      </c>
    </row>
    <row r="9" spans="1:36" ht="12.75" customHeight="1">
      <c r="A9" s="22" t="s">
        <v>483</v>
      </c>
      <c r="B9" s="3">
        <v>35</v>
      </c>
      <c r="C9" s="3">
        <v>45</v>
      </c>
      <c r="D9" s="3">
        <v>61</v>
      </c>
      <c r="E9" s="3">
        <v>35</v>
      </c>
      <c r="F9" s="3">
        <f>SUM(B9:E9)</f>
        <v>176</v>
      </c>
      <c r="G9" s="3">
        <v>38</v>
      </c>
      <c r="H9" s="3">
        <v>36</v>
      </c>
      <c r="I9" s="3">
        <v>50</v>
      </c>
      <c r="J9" s="3">
        <v>44</v>
      </c>
      <c r="K9" s="3">
        <f>SUM(G9:J9)</f>
        <v>168</v>
      </c>
      <c r="L9" s="3">
        <v>60</v>
      </c>
      <c r="M9" s="3">
        <v>62</v>
      </c>
      <c r="N9" s="3">
        <v>52</v>
      </c>
      <c r="O9" s="3">
        <v>44</v>
      </c>
      <c r="P9" s="3">
        <f>SUM(L9:O9)</f>
        <v>218</v>
      </c>
      <c r="Q9" s="3">
        <v>56</v>
      </c>
      <c r="R9" s="3">
        <v>43</v>
      </c>
      <c r="S9" s="3">
        <v>43</v>
      </c>
      <c r="T9" s="3">
        <v>54</v>
      </c>
      <c r="U9" s="3">
        <f>SUM(Q9:T9)</f>
        <v>196</v>
      </c>
      <c r="V9" s="3">
        <v>21</v>
      </c>
      <c r="W9" s="3">
        <v>65</v>
      </c>
      <c r="X9" s="3">
        <v>77</v>
      </c>
      <c r="Y9" s="3">
        <v>64</v>
      </c>
      <c r="Z9" s="3">
        <f>SUM(V9:Y9)</f>
        <v>227</v>
      </c>
      <c r="AA9" s="3">
        <v>71</v>
      </c>
      <c r="AB9" s="3">
        <v>49</v>
      </c>
      <c r="AC9" s="3">
        <v>49</v>
      </c>
      <c r="AD9" s="3">
        <v>44</v>
      </c>
      <c r="AE9" s="3">
        <f>SUM(AA9:AD9)</f>
        <v>213</v>
      </c>
      <c r="AF9" s="3">
        <v>32</v>
      </c>
      <c r="AG9" s="3">
        <v>50</v>
      </c>
      <c r="AH9" s="3">
        <v>59</v>
      </c>
      <c r="AI9" s="3">
        <v>57</v>
      </c>
      <c r="AJ9" s="3">
        <f>SUM(AF9:AI9)</f>
        <v>198</v>
      </c>
    </row>
    <row r="10" spans="1:36" ht="12.75" customHeight="1">
      <c r="A10" s="22" t="s">
        <v>484</v>
      </c>
      <c r="B10" s="3">
        <v>399</v>
      </c>
      <c r="C10" s="3">
        <v>439</v>
      </c>
      <c r="D10" s="3">
        <v>306</v>
      </c>
      <c r="E10" s="3">
        <v>307</v>
      </c>
      <c r="F10" s="3">
        <f>SUM(B10:E10)</f>
        <v>1451</v>
      </c>
      <c r="G10" s="3">
        <v>283</v>
      </c>
      <c r="H10" s="3">
        <v>313</v>
      </c>
      <c r="I10" s="3">
        <v>281</v>
      </c>
      <c r="J10" s="3">
        <v>270</v>
      </c>
      <c r="K10" s="3">
        <f>SUM(G10:J10)</f>
        <v>1147</v>
      </c>
      <c r="L10" s="3">
        <v>296</v>
      </c>
      <c r="M10" s="3">
        <v>276</v>
      </c>
      <c r="N10" s="3">
        <v>285</v>
      </c>
      <c r="O10" s="3">
        <v>272</v>
      </c>
      <c r="P10" s="3">
        <f>SUM(L10:O10)</f>
        <v>1129</v>
      </c>
      <c r="Q10" s="3">
        <v>260</v>
      </c>
      <c r="R10" s="3">
        <v>283</v>
      </c>
      <c r="S10" s="3">
        <v>243</v>
      </c>
      <c r="T10" s="3">
        <v>215</v>
      </c>
      <c r="U10" s="3">
        <f>SUM(Q10:T10)</f>
        <v>1001</v>
      </c>
      <c r="V10" s="3">
        <v>230</v>
      </c>
      <c r="W10" s="3">
        <v>240</v>
      </c>
      <c r="X10" s="3">
        <v>257</v>
      </c>
      <c r="Y10" s="3">
        <v>258</v>
      </c>
      <c r="Z10" s="3">
        <f>SUM(V10:Y10)</f>
        <v>985</v>
      </c>
      <c r="AA10" s="3">
        <v>233</v>
      </c>
      <c r="AB10" s="3">
        <v>224</v>
      </c>
      <c r="AC10" s="3">
        <v>267</v>
      </c>
      <c r="AD10" s="3">
        <v>231</v>
      </c>
      <c r="AE10" s="3">
        <f>SUM(AA10:AD10)</f>
        <v>955</v>
      </c>
      <c r="AF10" s="3">
        <v>264</v>
      </c>
      <c r="AG10" s="3">
        <v>294</v>
      </c>
      <c r="AH10" s="3">
        <v>204</v>
      </c>
      <c r="AI10" s="3">
        <v>244</v>
      </c>
      <c r="AJ10" s="3">
        <f>SUM(AF10:AI10)</f>
        <v>1006</v>
      </c>
    </row>
    <row r="11" spans="1:36" ht="12.75" customHeight="1">
      <c r="A11" s="22" t="s">
        <v>485</v>
      </c>
      <c r="B11" s="3">
        <v>173</v>
      </c>
      <c r="C11" s="3">
        <v>147</v>
      </c>
      <c r="D11" s="3">
        <v>140</v>
      </c>
      <c r="E11" s="3">
        <v>137</v>
      </c>
      <c r="F11" s="3">
        <f>SUM(B11:E11)</f>
        <v>597</v>
      </c>
      <c r="G11" s="3">
        <v>118</v>
      </c>
      <c r="H11" s="3">
        <v>159</v>
      </c>
      <c r="I11" s="3">
        <v>131</v>
      </c>
      <c r="J11" s="3">
        <v>126</v>
      </c>
      <c r="K11" s="3">
        <f>SUM(G11:J11)</f>
        <v>534</v>
      </c>
      <c r="L11" s="3">
        <v>116</v>
      </c>
      <c r="M11" s="3">
        <v>122</v>
      </c>
      <c r="N11" s="3">
        <v>130</v>
      </c>
      <c r="O11" s="3">
        <v>98</v>
      </c>
      <c r="P11" s="3">
        <f>SUM(L11:O11)</f>
        <v>466</v>
      </c>
      <c r="Q11" s="3">
        <v>136</v>
      </c>
      <c r="R11" s="3">
        <v>96</v>
      </c>
      <c r="S11" s="3">
        <v>170</v>
      </c>
      <c r="T11" s="3">
        <v>90</v>
      </c>
      <c r="U11" s="3">
        <f>SUM(Q11:T11)</f>
        <v>492</v>
      </c>
      <c r="V11" s="3">
        <v>72</v>
      </c>
      <c r="W11" s="3">
        <v>123</v>
      </c>
      <c r="X11" s="3">
        <v>184</v>
      </c>
      <c r="Y11" s="3">
        <v>89</v>
      </c>
      <c r="Z11" s="3">
        <f>SUM(V11:Y11)</f>
        <v>468</v>
      </c>
      <c r="AA11" s="3">
        <v>79</v>
      </c>
      <c r="AB11" s="3">
        <v>83</v>
      </c>
      <c r="AC11" s="3">
        <v>199</v>
      </c>
      <c r="AD11" s="3">
        <v>83</v>
      </c>
      <c r="AE11" s="3">
        <f>SUM(AA11:AD11)</f>
        <v>444</v>
      </c>
      <c r="AF11" s="3">
        <v>73</v>
      </c>
      <c r="AG11" s="3">
        <v>50</v>
      </c>
      <c r="AH11" s="3">
        <v>176</v>
      </c>
      <c r="AI11" s="3">
        <v>70</v>
      </c>
      <c r="AJ11" s="3">
        <f>SUM(AF11:AI11)</f>
        <v>369</v>
      </c>
    </row>
    <row r="12" spans="1:36" ht="12.75" customHeight="1">
      <c r="A12" s="22" t="s">
        <v>486</v>
      </c>
      <c r="B12" s="3">
        <v>113</v>
      </c>
      <c r="C12" s="3">
        <v>159</v>
      </c>
      <c r="D12" s="3">
        <v>90</v>
      </c>
      <c r="E12" s="3">
        <v>102</v>
      </c>
      <c r="F12" s="3">
        <f>SUM(B12:E12)</f>
        <v>464</v>
      </c>
      <c r="G12" s="3">
        <v>83</v>
      </c>
      <c r="H12" s="3">
        <v>134</v>
      </c>
      <c r="I12" s="3">
        <v>116</v>
      </c>
      <c r="J12" s="3">
        <v>117</v>
      </c>
      <c r="K12" s="3">
        <f>SUM(G12:J12)</f>
        <v>450</v>
      </c>
      <c r="L12" s="3">
        <v>79</v>
      </c>
      <c r="M12" s="3">
        <v>83</v>
      </c>
      <c r="N12" s="3">
        <v>114</v>
      </c>
      <c r="O12" s="3">
        <v>72</v>
      </c>
      <c r="P12" s="3">
        <f>SUM(L12:O12)</f>
        <v>348</v>
      </c>
      <c r="Q12" s="3">
        <v>76</v>
      </c>
      <c r="R12" s="3">
        <v>72</v>
      </c>
      <c r="S12" s="3">
        <v>72</v>
      </c>
      <c r="T12" s="3">
        <v>73</v>
      </c>
      <c r="U12" s="3">
        <f>SUM(Q12:T12)</f>
        <v>293</v>
      </c>
      <c r="V12" s="3">
        <v>34</v>
      </c>
      <c r="W12" s="3">
        <v>60</v>
      </c>
      <c r="X12" s="3">
        <v>95</v>
      </c>
      <c r="Y12" s="3">
        <v>59</v>
      </c>
      <c r="Z12" s="3">
        <f>SUM(V12:Y12)</f>
        <v>248</v>
      </c>
      <c r="AA12" s="3">
        <v>54</v>
      </c>
      <c r="AB12" s="3">
        <v>67</v>
      </c>
      <c r="AC12" s="3">
        <v>73</v>
      </c>
      <c r="AD12" s="3">
        <v>50</v>
      </c>
      <c r="AE12" s="3">
        <f>SUM(AA12:AD12)</f>
        <v>244</v>
      </c>
      <c r="AF12" s="3">
        <v>44</v>
      </c>
      <c r="AG12" s="3">
        <v>64</v>
      </c>
      <c r="AH12" s="3">
        <v>122</v>
      </c>
      <c r="AI12" s="3">
        <v>68</v>
      </c>
      <c r="AJ12" s="3">
        <f>SUM(AF12:AI12)</f>
        <v>298</v>
      </c>
    </row>
    <row r="13" spans="1:36" ht="12.75" customHeight="1">
      <c r="A13" s="22" t="s">
        <v>487</v>
      </c>
      <c r="B13" s="3">
        <v>129</v>
      </c>
      <c r="C13" s="3">
        <v>115</v>
      </c>
      <c r="D13" s="3">
        <v>133</v>
      </c>
      <c r="E13" s="3">
        <v>97</v>
      </c>
      <c r="F13" s="3">
        <f>SUM(B13:E13)</f>
        <v>474</v>
      </c>
      <c r="G13" s="3">
        <v>95</v>
      </c>
      <c r="H13" s="3">
        <v>150</v>
      </c>
      <c r="I13" s="3">
        <v>147</v>
      </c>
      <c r="J13" s="3">
        <v>101</v>
      </c>
      <c r="K13" s="3">
        <f>SUM(G13:J13)</f>
        <v>493</v>
      </c>
      <c r="L13" s="3">
        <v>92</v>
      </c>
      <c r="M13" s="3">
        <v>86</v>
      </c>
      <c r="N13" s="3">
        <v>99</v>
      </c>
      <c r="O13" s="3">
        <v>82</v>
      </c>
      <c r="P13" s="3">
        <f>SUM(L13:O13)</f>
        <v>359</v>
      </c>
      <c r="Q13" s="3">
        <v>69</v>
      </c>
      <c r="R13" s="3">
        <v>70</v>
      </c>
      <c r="S13" s="3">
        <v>84</v>
      </c>
      <c r="T13" s="3">
        <v>80</v>
      </c>
      <c r="U13" s="3">
        <f>SUM(Q13:T13)</f>
        <v>303</v>
      </c>
      <c r="V13" s="3">
        <v>116</v>
      </c>
      <c r="W13" s="3">
        <v>73</v>
      </c>
      <c r="X13" s="3">
        <v>105</v>
      </c>
      <c r="Y13" s="3">
        <v>101</v>
      </c>
      <c r="Z13" s="3">
        <f>SUM(V13:Y13)</f>
        <v>395</v>
      </c>
      <c r="AA13" s="3">
        <v>107</v>
      </c>
      <c r="AB13" s="3">
        <v>130</v>
      </c>
      <c r="AC13" s="3">
        <v>121</v>
      </c>
      <c r="AD13" s="3">
        <v>116</v>
      </c>
      <c r="AE13" s="3">
        <f>SUM(AA13:AD13)</f>
        <v>474</v>
      </c>
      <c r="AF13" s="3">
        <v>82</v>
      </c>
      <c r="AG13" s="3">
        <v>104</v>
      </c>
      <c r="AH13" s="3">
        <v>118</v>
      </c>
      <c r="AI13" s="3">
        <v>90</v>
      </c>
      <c r="AJ13" s="3">
        <f>SUM(AF13:AI13)</f>
        <v>394</v>
      </c>
    </row>
    <row r="14" spans="1:36" ht="12.75" customHeight="1">
      <c r="A14" s="22" t="s">
        <v>488</v>
      </c>
      <c r="B14" s="3">
        <v>271</v>
      </c>
      <c r="C14" s="3">
        <v>226</v>
      </c>
      <c r="D14" s="3">
        <v>249</v>
      </c>
      <c r="E14" s="3">
        <v>217</v>
      </c>
      <c r="F14" s="3">
        <f>SUM(B14:E14)</f>
        <v>963</v>
      </c>
      <c r="G14" s="3">
        <v>286</v>
      </c>
      <c r="H14" s="3">
        <v>274</v>
      </c>
      <c r="I14" s="3">
        <v>303</v>
      </c>
      <c r="J14" s="3">
        <v>237</v>
      </c>
      <c r="K14" s="3">
        <f>SUM(G14:J14)</f>
        <v>1100</v>
      </c>
      <c r="L14" s="3">
        <v>226</v>
      </c>
      <c r="M14" s="3">
        <v>266</v>
      </c>
      <c r="N14" s="3">
        <v>275</v>
      </c>
      <c r="O14" s="3">
        <v>232</v>
      </c>
      <c r="P14" s="3">
        <f>SUM(L14:O14)</f>
        <v>999</v>
      </c>
      <c r="Q14" s="3">
        <v>216</v>
      </c>
      <c r="R14" s="3">
        <v>226</v>
      </c>
      <c r="S14" s="3">
        <v>217</v>
      </c>
      <c r="T14" s="3">
        <v>217</v>
      </c>
      <c r="U14" s="3">
        <f>SUM(Q14:T14)</f>
        <v>876</v>
      </c>
      <c r="V14" s="3">
        <v>158</v>
      </c>
      <c r="W14" s="3">
        <v>174</v>
      </c>
      <c r="X14" s="3">
        <v>209</v>
      </c>
      <c r="Y14" s="3">
        <v>158</v>
      </c>
      <c r="Z14" s="3">
        <f>SUM(V14:Y14)</f>
        <v>699</v>
      </c>
      <c r="AA14" s="3">
        <v>143</v>
      </c>
      <c r="AB14" s="3">
        <v>177</v>
      </c>
      <c r="AC14" s="3">
        <v>165</v>
      </c>
      <c r="AD14" s="3">
        <v>154</v>
      </c>
      <c r="AE14" s="3">
        <f>SUM(AA14:AD14)</f>
        <v>639</v>
      </c>
      <c r="AF14" s="3">
        <v>152</v>
      </c>
      <c r="AG14" s="3">
        <v>187</v>
      </c>
      <c r="AH14" s="3">
        <v>189</v>
      </c>
      <c r="AI14" s="3">
        <v>159</v>
      </c>
      <c r="AJ14" s="3">
        <f>SUM(AF14:AI14)</f>
        <v>687</v>
      </c>
    </row>
    <row r="15" spans="1:36" ht="12.75" customHeight="1">
      <c r="A15" s="22" t="s">
        <v>489</v>
      </c>
      <c r="B15" s="3">
        <v>155</v>
      </c>
      <c r="C15" s="3">
        <v>108</v>
      </c>
      <c r="D15" s="3">
        <v>274</v>
      </c>
      <c r="E15" s="3">
        <v>99</v>
      </c>
      <c r="F15" s="3">
        <f>SUM(B15:E15)</f>
        <v>636</v>
      </c>
      <c r="G15" s="3">
        <v>100</v>
      </c>
      <c r="H15" s="3">
        <v>111</v>
      </c>
      <c r="I15" s="3">
        <v>284</v>
      </c>
      <c r="J15" s="3">
        <v>109</v>
      </c>
      <c r="K15" s="3">
        <f>SUM(G15:J15)</f>
        <v>604</v>
      </c>
      <c r="L15" s="3">
        <v>76</v>
      </c>
      <c r="M15" s="3">
        <v>104</v>
      </c>
      <c r="N15" s="3">
        <v>281</v>
      </c>
      <c r="O15" s="3">
        <v>91</v>
      </c>
      <c r="P15" s="3">
        <f>SUM(L15:O15)</f>
        <v>552</v>
      </c>
      <c r="Q15" s="3">
        <v>84</v>
      </c>
      <c r="R15" s="3">
        <v>106</v>
      </c>
      <c r="S15" s="3">
        <v>271</v>
      </c>
      <c r="T15" s="3">
        <v>78</v>
      </c>
      <c r="U15" s="3">
        <f>SUM(Q15:T15)</f>
        <v>539</v>
      </c>
      <c r="V15" s="3">
        <v>85</v>
      </c>
      <c r="W15" s="3">
        <v>96</v>
      </c>
      <c r="X15" s="3">
        <v>328</v>
      </c>
      <c r="Y15" s="3">
        <v>101</v>
      </c>
      <c r="Z15" s="3">
        <f>SUM(V15:Y15)</f>
        <v>610</v>
      </c>
      <c r="AA15" s="3">
        <v>82</v>
      </c>
      <c r="AB15" s="3">
        <v>114</v>
      </c>
      <c r="AC15" s="3">
        <v>399</v>
      </c>
      <c r="AD15" s="3">
        <v>68</v>
      </c>
      <c r="AE15" s="3">
        <f>SUM(AA15:AD15)</f>
        <v>663</v>
      </c>
      <c r="AF15" s="3">
        <v>64</v>
      </c>
      <c r="AG15" s="3">
        <v>101</v>
      </c>
      <c r="AH15" s="3">
        <v>290</v>
      </c>
      <c r="AI15" s="3">
        <v>96</v>
      </c>
      <c r="AJ15" s="3">
        <f>SUM(AF15:AI15)</f>
        <v>551</v>
      </c>
    </row>
    <row r="16" spans="1:36" ht="12.75" customHeight="1">
      <c r="A16" s="22" t="s">
        <v>490</v>
      </c>
      <c r="B16" s="3">
        <v>118</v>
      </c>
      <c r="C16" s="3">
        <v>170</v>
      </c>
      <c r="D16" s="3">
        <v>182</v>
      </c>
      <c r="E16" s="3">
        <v>85</v>
      </c>
      <c r="F16" s="3">
        <f>SUM(B16:E16)</f>
        <v>555</v>
      </c>
      <c r="G16" s="3">
        <v>85</v>
      </c>
      <c r="H16" s="3">
        <v>104</v>
      </c>
      <c r="I16" s="3">
        <v>88</v>
      </c>
      <c r="J16" s="3">
        <v>81</v>
      </c>
      <c r="K16" s="3">
        <f>SUM(G16:J16)</f>
        <v>358</v>
      </c>
      <c r="L16" s="3">
        <v>76</v>
      </c>
      <c r="M16" s="3">
        <v>69</v>
      </c>
      <c r="N16" s="3">
        <v>72</v>
      </c>
      <c r="O16" s="3">
        <v>63</v>
      </c>
      <c r="P16" s="3">
        <f>SUM(L16:O16)</f>
        <v>280</v>
      </c>
      <c r="Q16" s="3">
        <v>77</v>
      </c>
      <c r="R16" s="3">
        <v>87</v>
      </c>
      <c r="S16" s="3">
        <v>71</v>
      </c>
      <c r="T16" s="3">
        <v>64</v>
      </c>
      <c r="U16" s="3">
        <f>SUM(Q16:T16)</f>
        <v>299</v>
      </c>
      <c r="V16" s="3">
        <v>54</v>
      </c>
      <c r="W16" s="3">
        <v>51</v>
      </c>
      <c r="X16" s="3">
        <v>89</v>
      </c>
      <c r="Y16" s="3">
        <v>44</v>
      </c>
      <c r="Z16" s="3">
        <f>SUM(V16:Y16)</f>
        <v>238</v>
      </c>
      <c r="AA16" s="3">
        <v>48</v>
      </c>
      <c r="AB16" s="3">
        <v>57</v>
      </c>
      <c r="AC16" s="3">
        <v>55</v>
      </c>
      <c r="AD16" s="3">
        <v>56</v>
      </c>
      <c r="AE16" s="3">
        <f>SUM(AA16:AD16)</f>
        <v>216</v>
      </c>
      <c r="AF16" s="3">
        <v>48</v>
      </c>
      <c r="AG16" s="3">
        <v>55</v>
      </c>
      <c r="AH16" s="3">
        <v>71</v>
      </c>
      <c r="AI16" s="3">
        <v>65</v>
      </c>
      <c r="AJ16" s="3">
        <f>SUM(AF16:AI16)</f>
        <v>239</v>
      </c>
    </row>
    <row r="17" spans="1:36" ht="12.75" customHeight="1">
      <c r="A17" s="22" t="s">
        <v>491</v>
      </c>
      <c r="B17" s="3">
        <v>218</v>
      </c>
      <c r="C17" s="3">
        <v>212</v>
      </c>
      <c r="D17" s="3">
        <v>158</v>
      </c>
      <c r="E17" s="3">
        <v>152</v>
      </c>
      <c r="F17" s="3">
        <f>SUM(B17:E17)</f>
        <v>740</v>
      </c>
      <c r="G17" s="3">
        <v>105</v>
      </c>
      <c r="H17" s="3">
        <v>250</v>
      </c>
      <c r="I17" s="3">
        <v>165</v>
      </c>
      <c r="J17" s="3">
        <v>117</v>
      </c>
      <c r="K17" s="3">
        <f>SUM(G17:J17)</f>
        <v>637</v>
      </c>
      <c r="L17" s="3">
        <v>151</v>
      </c>
      <c r="M17" s="3">
        <v>177</v>
      </c>
      <c r="N17" s="3">
        <v>187</v>
      </c>
      <c r="O17" s="3">
        <v>147</v>
      </c>
      <c r="P17" s="3">
        <f>SUM(L17:O17)</f>
        <v>662</v>
      </c>
      <c r="Q17" s="3">
        <v>182</v>
      </c>
      <c r="R17" s="3">
        <v>177</v>
      </c>
      <c r="S17" s="3">
        <v>156</v>
      </c>
      <c r="T17" s="3">
        <v>167</v>
      </c>
      <c r="U17" s="3">
        <f>SUM(Q17:T17)</f>
        <v>682</v>
      </c>
      <c r="V17" s="3">
        <v>120</v>
      </c>
      <c r="W17" s="3">
        <v>208</v>
      </c>
      <c r="X17" s="3">
        <v>169</v>
      </c>
      <c r="Y17" s="3">
        <v>158</v>
      </c>
      <c r="Z17" s="3">
        <f>SUM(V17:Y17)</f>
        <v>655</v>
      </c>
      <c r="AA17" s="3">
        <v>131</v>
      </c>
      <c r="AB17" s="3">
        <v>139</v>
      </c>
      <c r="AC17" s="3">
        <v>119</v>
      </c>
      <c r="AD17" s="3">
        <v>146</v>
      </c>
      <c r="AE17" s="3">
        <f>SUM(AA17:AD17)</f>
        <v>535</v>
      </c>
      <c r="AF17" s="3">
        <v>132</v>
      </c>
      <c r="AG17" s="3">
        <v>161</v>
      </c>
      <c r="AH17" s="3">
        <v>178</v>
      </c>
      <c r="AI17" s="3">
        <v>118</v>
      </c>
      <c r="AJ17" s="3">
        <f>SUM(AF17:AI17)</f>
        <v>589</v>
      </c>
    </row>
    <row r="18" spans="1:36" ht="12.75" customHeight="1">
      <c r="A18" s="28" t="s">
        <v>492</v>
      </c>
      <c r="B18" s="3">
        <v>85</v>
      </c>
      <c r="C18" s="3">
        <v>74</v>
      </c>
      <c r="D18" s="3">
        <v>75</v>
      </c>
      <c r="E18" s="3">
        <v>57</v>
      </c>
      <c r="F18" s="3">
        <f>SUM(B18:E18)</f>
        <v>291</v>
      </c>
      <c r="G18" s="3">
        <v>49</v>
      </c>
      <c r="H18" s="3">
        <v>137</v>
      </c>
      <c r="I18" s="3">
        <v>69</v>
      </c>
      <c r="J18" s="3">
        <v>47</v>
      </c>
      <c r="K18" s="3">
        <f>SUM(G18:J18)</f>
        <v>302</v>
      </c>
      <c r="L18" s="3">
        <v>47</v>
      </c>
      <c r="M18" s="3">
        <v>84</v>
      </c>
      <c r="N18" s="3">
        <v>57</v>
      </c>
      <c r="O18" s="3">
        <v>67</v>
      </c>
      <c r="P18" s="3">
        <f>SUM(L18:O18)</f>
        <v>255</v>
      </c>
      <c r="Q18" s="3">
        <v>57</v>
      </c>
      <c r="R18" s="3">
        <v>111</v>
      </c>
      <c r="S18" s="3">
        <v>47</v>
      </c>
      <c r="T18" s="3">
        <v>53</v>
      </c>
      <c r="U18" s="3">
        <f>SUM(Q18:T18)</f>
        <v>268</v>
      </c>
      <c r="V18" s="3">
        <v>43</v>
      </c>
      <c r="W18" s="3">
        <v>171</v>
      </c>
      <c r="X18" s="3">
        <v>40</v>
      </c>
      <c r="Y18" s="3">
        <v>43</v>
      </c>
      <c r="Z18" s="3">
        <f>SUM(V18:Y18)</f>
        <v>297</v>
      </c>
      <c r="AA18" s="3">
        <v>53</v>
      </c>
      <c r="AB18" s="3">
        <v>226</v>
      </c>
      <c r="AC18" s="3">
        <v>42</v>
      </c>
      <c r="AD18" s="3">
        <v>35</v>
      </c>
      <c r="AE18" s="3">
        <f>SUM(AA18:AD18)</f>
        <v>356</v>
      </c>
      <c r="AF18" s="3">
        <v>32</v>
      </c>
      <c r="AG18" s="3">
        <v>270</v>
      </c>
      <c r="AH18" s="3">
        <v>78</v>
      </c>
      <c r="AI18" s="3">
        <v>71</v>
      </c>
      <c r="AJ18" s="3">
        <f>SUM(AF18:AI18)</f>
        <v>451</v>
      </c>
    </row>
    <row r="19" spans="1:36" ht="12.75" customHeight="1">
      <c r="A19" s="22" t="s">
        <v>493</v>
      </c>
      <c r="B19" s="3">
        <v>144</v>
      </c>
      <c r="C19" s="3">
        <v>140</v>
      </c>
      <c r="D19" s="3">
        <v>412</v>
      </c>
      <c r="E19" s="3">
        <v>93</v>
      </c>
      <c r="F19" s="3">
        <f>SUM(B19:E19)</f>
        <v>789</v>
      </c>
      <c r="G19" s="3">
        <v>109</v>
      </c>
      <c r="H19" s="3">
        <v>105</v>
      </c>
      <c r="I19" s="3">
        <v>439</v>
      </c>
      <c r="J19" s="3">
        <v>93</v>
      </c>
      <c r="K19" s="3">
        <f>SUM(G19:J19)</f>
        <v>746</v>
      </c>
      <c r="L19" s="3">
        <v>84</v>
      </c>
      <c r="M19" s="3">
        <v>92</v>
      </c>
      <c r="N19" s="3">
        <v>350</v>
      </c>
      <c r="O19" s="3">
        <v>120</v>
      </c>
      <c r="P19" s="3">
        <f>SUM(L19:O19)</f>
        <v>646</v>
      </c>
      <c r="Q19" s="3">
        <v>106</v>
      </c>
      <c r="R19" s="3">
        <v>95</v>
      </c>
      <c r="S19" s="3">
        <v>64</v>
      </c>
      <c r="T19" s="3">
        <v>85</v>
      </c>
      <c r="U19" s="3">
        <f>SUM(Q19:T19)</f>
        <v>350</v>
      </c>
      <c r="V19" s="3">
        <v>85</v>
      </c>
      <c r="W19" s="3">
        <v>98</v>
      </c>
      <c r="X19" s="3">
        <v>255</v>
      </c>
      <c r="Y19" s="3">
        <v>89</v>
      </c>
      <c r="Z19" s="3">
        <f>SUM(V19:Y19)</f>
        <v>527</v>
      </c>
      <c r="AA19" s="3">
        <v>79</v>
      </c>
      <c r="AB19" s="3">
        <v>108</v>
      </c>
      <c r="AC19" s="3">
        <v>118</v>
      </c>
      <c r="AD19" s="3">
        <v>52</v>
      </c>
      <c r="AE19" s="3">
        <f>SUM(AA19:AD19)</f>
        <v>357</v>
      </c>
      <c r="AF19" s="3">
        <v>66</v>
      </c>
      <c r="AG19" s="3">
        <v>84</v>
      </c>
      <c r="AH19" s="3">
        <v>77</v>
      </c>
      <c r="AI19" s="3">
        <v>105</v>
      </c>
      <c r="AJ19" s="3">
        <f>SUM(AF19:AI19)</f>
        <v>332</v>
      </c>
    </row>
    <row r="20" spans="1:36" ht="12.75" customHeight="1">
      <c r="A20" s="22" t="s">
        <v>494</v>
      </c>
      <c r="B20" s="3">
        <v>193</v>
      </c>
      <c r="C20" s="3">
        <v>220</v>
      </c>
      <c r="D20" s="3">
        <v>174</v>
      </c>
      <c r="E20" s="3">
        <v>135</v>
      </c>
      <c r="F20" s="3">
        <f>SUM(B20:E20)</f>
        <v>722</v>
      </c>
      <c r="G20" s="3">
        <v>139</v>
      </c>
      <c r="H20" s="3">
        <v>163</v>
      </c>
      <c r="I20" s="3">
        <v>140</v>
      </c>
      <c r="J20" s="3">
        <v>123</v>
      </c>
      <c r="K20" s="3">
        <f>SUM(G20:J20)</f>
        <v>565</v>
      </c>
      <c r="L20" s="3">
        <v>101</v>
      </c>
      <c r="M20" s="3">
        <v>119</v>
      </c>
      <c r="N20" s="3">
        <v>132</v>
      </c>
      <c r="O20" s="3">
        <v>134</v>
      </c>
      <c r="P20" s="3">
        <f>SUM(L20:O20)</f>
        <v>486</v>
      </c>
      <c r="Q20" s="3">
        <v>116</v>
      </c>
      <c r="R20" s="3">
        <v>127</v>
      </c>
      <c r="S20" s="3">
        <v>106</v>
      </c>
      <c r="T20" s="3">
        <v>95</v>
      </c>
      <c r="U20" s="3">
        <f>SUM(Q20:T20)</f>
        <v>444</v>
      </c>
      <c r="V20" s="3">
        <v>105</v>
      </c>
      <c r="W20" s="3">
        <v>127</v>
      </c>
      <c r="X20" s="3">
        <v>119</v>
      </c>
      <c r="Y20" s="3">
        <v>101</v>
      </c>
      <c r="Z20" s="3">
        <f>SUM(V20:Y20)</f>
        <v>452</v>
      </c>
      <c r="AA20" s="3">
        <v>78</v>
      </c>
      <c r="AB20" s="3">
        <v>158</v>
      </c>
      <c r="AC20" s="3">
        <v>176</v>
      </c>
      <c r="AD20" s="3">
        <v>160</v>
      </c>
      <c r="AE20" s="3">
        <f>SUM(AA20:AD20)</f>
        <v>572</v>
      </c>
      <c r="AF20" s="3">
        <v>127</v>
      </c>
      <c r="AG20" s="3">
        <v>147</v>
      </c>
      <c r="AH20" s="3">
        <v>99</v>
      </c>
      <c r="AI20" s="3">
        <v>126</v>
      </c>
      <c r="AJ20" s="3">
        <f>SUM(AF20:AI20)</f>
        <v>499</v>
      </c>
    </row>
    <row r="21" spans="1:36" ht="12.75" customHeight="1">
      <c r="A21" s="22" t="s">
        <v>495</v>
      </c>
      <c r="B21" s="3">
        <v>140</v>
      </c>
      <c r="C21" s="3">
        <v>162</v>
      </c>
      <c r="D21" s="3">
        <v>111</v>
      </c>
      <c r="E21" s="3">
        <v>110</v>
      </c>
      <c r="F21" s="3">
        <f>SUM(B21:E21)</f>
        <v>523</v>
      </c>
      <c r="G21" s="3">
        <v>120</v>
      </c>
      <c r="H21" s="3">
        <v>119</v>
      </c>
      <c r="I21" s="3">
        <v>142</v>
      </c>
      <c r="J21" s="3">
        <v>91</v>
      </c>
      <c r="K21" s="3">
        <f>SUM(G21:J21)</f>
        <v>472</v>
      </c>
      <c r="L21" s="3">
        <v>100</v>
      </c>
      <c r="M21" s="3">
        <v>100</v>
      </c>
      <c r="N21" s="3">
        <v>104</v>
      </c>
      <c r="O21" s="3">
        <v>122</v>
      </c>
      <c r="P21" s="3">
        <f>SUM(L21:O21)</f>
        <v>426</v>
      </c>
      <c r="Q21" s="3">
        <v>101</v>
      </c>
      <c r="R21" s="3">
        <v>91</v>
      </c>
      <c r="S21" s="3">
        <v>65</v>
      </c>
      <c r="T21" s="3">
        <v>87</v>
      </c>
      <c r="U21" s="3">
        <f>SUM(Q21:T21)</f>
        <v>344</v>
      </c>
      <c r="V21" s="3">
        <v>60</v>
      </c>
      <c r="W21" s="3">
        <v>70</v>
      </c>
      <c r="X21" s="3">
        <v>69</v>
      </c>
      <c r="Y21" s="3">
        <v>57</v>
      </c>
      <c r="Z21" s="3">
        <f>SUM(V21:Y21)</f>
        <v>256</v>
      </c>
      <c r="AA21" s="3">
        <v>66</v>
      </c>
      <c r="AB21" s="3">
        <v>84</v>
      </c>
      <c r="AC21" s="3">
        <v>53</v>
      </c>
      <c r="AD21" s="3">
        <v>48</v>
      </c>
      <c r="AE21" s="3">
        <f>SUM(AA21:AD21)</f>
        <v>251</v>
      </c>
      <c r="AF21" s="3">
        <v>53</v>
      </c>
      <c r="AG21" s="3">
        <v>71</v>
      </c>
      <c r="AH21" s="3">
        <v>55</v>
      </c>
      <c r="AI21" s="3">
        <v>92</v>
      </c>
      <c r="AJ21" s="3">
        <f>SUM(AF21:AI21)</f>
        <v>271</v>
      </c>
    </row>
    <row r="22" spans="1:36" ht="12.75" customHeight="1">
      <c r="A22" s="22" t="s">
        <v>496</v>
      </c>
      <c r="B22" s="3">
        <v>154</v>
      </c>
      <c r="C22" s="3">
        <v>145</v>
      </c>
      <c r="D22" s="3">
        <v>138</v>
      </c>
      <c r="E22" s="3">
        <v>138</v>
      </c>
      <c r="F22" s="3">
        <f>SUM(B22:E22)</f>
        <v>575</v>
      </c>
      <c r="G22" s="3">
        <v>163</v>
      </c>
      <c r="H22" s="3">
        <v>170</v>
      </c>
      <c r="I22" s="3">
        <v>223</v>
      </c>
      <c r="J22" s="3">
        <v>121</v>
      </c>
      <c r="K22" s="3">
        <f>SUM(G22:J22)</f>
        <v>677</v>
      </c>
      <c r="L22" s="3">
        <v>134</v>
      </c>
      <c r="M22" s="3">
        <v>159</v>
      </c>
      <c r="N22" s="3">
        <v>131</v>
      </c>
      <c r="O22" s="3">
        <v>120</v>
      </c>
      <c r="P22" s="3">
        <f>SUM(L22:O22)</f>
        <v>544</v>
      </c>
      <c r="Q22" s="3">
        <v>107</v>
      </c>
      <c r="R22" s="3">
        <v>105</v>
      </c>
      <c r="S22" s="3">
        <v>105</v>
      </c>
      <c r="T22" s="3">
        <v>137</v>
      </c>
      <c r="U22" s="3">
        <f>SUM(Q22:T22)</f>
        <v>454</v>
      </c>
      <c r="V22" s="3">
        <v>84</v>
      </c>
      <c r="W22" s="3">
        <v>132</v>
      </c>
      <c r="X22" s="3">
        <v>126</v>
      </c>
      <c r="Y22" s="3">
        <v>133</v>
      </c>
      <c r="Z22" s="3">
        <f>SUM(V22:Y22)</f>
        <v>475</v>
      </c>
      <c r="AA22" s="3">
        <v>97</v>
      </c>
      <c r="AB22" s="3">
        <v>103</v>
      </c>
      <c r="AC22" s="3">
        <v>108</v>
      </c>
      <c r="AD22" s="3">
        <v>99</v>
      </c>
      <c r="AE22" s="3">
        <f>SUM(AA22:AD22)</f>
        <v>407</v>
      </c>
      <c r="AF22" s="3">
        <v>69</v>
      </c>
      <c r="AG22" s="3">
        <v>127</v>
      </c>
      <c r="AH22" s="3">
        <v>91</v>
      </c>
      <c r="AI22" s="3">
        <v>98</v>
      </c>
      <c r="AJ22" s="3">
        <f>SUM(AF22:AI22)</f>
        <v>385</v>
      </c>
    </row>
    <row r="23" spans="1:36" ht="12.75" customHeight="1">
      <c r="A23" s="22" t="s">
        <v>497</v>
      </c>
      <c r="B23" s="3">
        <v>327</v>
      </c>
      <c r="C23" s="3">
        <v>226</v>
      </c>
      <c r="D23" s="3">
        <v>244</v>
      </c>
      <c r="E23" s="3">
        <v>196</v>
      </c>
      <c r="F23" s="3">
        <f>SUM(B23:E23)</f>
        <v>993</v>
      </c>
      <c r="G23" s="3">
        <v>168</v>
      </c>
      <c r="H23" s="3">
        <v>211</v>
      </c>
      <c r="I23" s="3">
        <v>209</v>
      </c>
      <c r="J23" s="3">
        <v>179</v>
      </c>
      <c r="K23" s="3">
        <f>SUM(G23:J23)</f>
        <v>767</v>
      </c>
      <c r="L23" s="3">
        <v>168</v>
      </c>
      <c r="M23" s="3">
        <v>170</v>
      </c>
      <c r="N23" s="3">
        <v>199</v>
      </c>
      <c r="O23" s="3">
        <v>186</v>
      </c>
      <c r="P23" s="3">
        <f>SUM(L23:O23)</f>
        <v>723</v>
      </c>
      <c r="Q23" s="3">
        <v>160</v>
      </c>
      <c r="R23" s="3">
        <v>151</v>
      </c>
      <c r="S23" s="3">
        <v>117</v>
      </c>
      <c r="T23" s="3">
        <v>139</v>
      </c>
      <c r="U23" s="3">
        <f>SUM(Q23:T23)</f>
        <v>567</v>
      </c>
      <c r="V23" s="3">
        <v>92</v>
      </c>
      <c r="W23" s="3">
        <v>123</v>
      </c>
      <c r="X23" s="3">
        <v>113</v>
      </c>
      <c r="Y23" s="3">
        <v>108</v>
      </c>
      <c r="Z23" s="3">
        <f>SUM(V23:Y23)</f>
        <v>436</v>
      </c>
      <c r="AA23" s="3">
        <v>95</v>
      </c>
      <c r="AB23" s="3">
        <v>96</v>
      </c>
      <c r="AC23" s="3">
        <v>134</v>
      </c>
      <c r="AD23" s="3">
        <v>112</v>
      </c>
      <c r="AE23" s="3">
        <f>SUM(AA23:AD23)</f>
        <v>437</v>
      </c>
      <c r="AF23" s="3">
        <v>80</v>
      </c>
      <c r="AG23" s="3">
        <v>126</v>
      </c>
      <c r="AH23" s="3">
        <v>77</v>
      </c>
      <c r="AI23" s="3">
        <v>92</v>
      </c>
      <c r="AJ23" s="3">
        <f>SUM(AF23:AI23)</f>
        <v>375</v>
      </c>
    </row>
    <row r="24" spans="1:36" ht="12.75" customHeight="1">
      <c r="A24" s="22" t="s">
        <v>498</v>
      </c>
      <c r="B24" s="3">
        <v>359</v>
      </c>
      <c r="C24" s="3">
        <v>386</v>
      </c>
      <c r="D24" s="3">
        <v>381</v>
      </c>
      <c r="E24" s="3">
        <v>216</v>
      </c>
      <c r="F24" s="3">
        <f>SUM(B24:E24)</f>
        <v>1342</v>
      </c>
      <c r="G24" s="3">
        <v>246</v>
      </c>
      <c r="H24" s="3">
        <v>236</v>
      </c>
      <c r="I24" s="3">
        <v>268</v>
      </c>
      <c r="J24" s="3">
        <v>220</v>
      </c>
      <c r="K24" s="3">
        <f>SUM(G24:J24)</f>
        <v>970</v>
      </c>
      <c r="L24" s="3">
        <v>183</v>
      </c>
      <c r="M24" s="3">
        <v>201</v>
      </c>
      <c r="N24" s="3">
        <v>198</v>
      </c>
      <c r="O24" s="3">
        <v>162</v>
      </c>
      <c r="P24" s="3">
        <f>SUM(L24:O24)</f>
        <v>744</v>
      </c>
      <c r="Q24" s="3">
        <v>153</v>
      </c>
      <c r="R24" s="3">
        <v>162</v>
      </c>
      <c r="S24" s="3">
        <v>137</v>
      </c>
      <c r="T24" s="3">
        <v>161</v>
      </c>
      <c r="U24" s="3">
        <f>SUM(Q24:T24)</f>
        <v>613</v>
      </c>
      <c r="V24" s="3">
        <v>158</v>
      </c>
      <c r="W24" s="3">
        <v>159</v>
      </c>
      <c r="X24" s="3">
        <v>140</v>
      </c>
      <c r="Y24" s="3">
        <v>122</v>
      </c>
      <c r="Z24" s="3">
        <f>SUM(V24:Y24)</f>
        <v>579</v>
      </c>
      <c r="AA24" s="3">
        <v>181</v>
      </c>
      <c r="AB24" s="3">
        <v>270</v>
      </c>
      <c r="AC24" s="3">
        <v>260</v>
      </c>
      <c r="AD24" s="3">
        <v>210</v>
      </c>
      <c r="AE24" s="3">
        <f>SUM(AA24:AD24)</f>
        <v>921</v>
      </c>
      <c r="AF24" s="3">
        <v>277</v>
      </c>
      <c r="AG24" s="3">
        <v>290</v>
      </c>
      <c r="AH24" s="3">
        <v>197</v>
      </c>
      <c r="AI24" s="3">
        <v>196</v>
      </c>
      <c r="AJ24" s="3">
        <f>SUM(AF24:AI24)</f>
        <v>960</v>
      </c>
    </row>
    <row r="25" spans="1:36" ht="12.75" customHeight="1">
      <c r="A25" s="22" t="s">
        <v>499</v>
      </c>
      <c r="B25" s="3">
        <v>249</v>
      </c>
      <c r="C25" s="3">
        <v>345</v>
      </c>
      <c r="D25" s="3">
        <v>349</v>
      </c>
      <c r="E25" s="3">
        <v>297</v>
      </c>
      <c r="F25" s="3">
        <f>SUM(B25:E25)</f>
        <v>1240</v>
      </c>
      <c r="G25" s="3">
        <v>284</v>
      </c>
      <c r="H25" s="3">
        <v>304</v>
      </c>
      <c r="I25" s="3">
        <v>293</v>
      </c>
      <c r="J25" s="3">
        <v>237</v>
      </c>
      <c r="K25" s="3">
        <f>SUM(G25:J25)</f>
        <v>1118</v>
      </c>
      <c r="L25" s="3">
        <v>242</v>
      </c>
      <c r="M25" s="3">
        <v>251</v>
      </c>
      <c r="N25" s="3">
        <v>231</v>
      </c>
      <c r="O25" s="3">
        <v>195</v>
      </c>
      <c r="P25" s="3">
        <f>SUM(L25:O25)</f>
        <v>919</v>
      </c>
      <c r="Q25" s="3">
        <v>303</v>
      </c>
      <c r="R25" s="3">
        <v>255</v>
      </c>
      <c r="S25" s="3">
        <v>229</v>
      </c>
      <c r="T25" s="3">
        <v>317</v>
      </c>
      <c r="U25" s="3">
        <f>SUM(Q25:T25)</f>
        <v>1104</v>
      </c>
      <c r="V25" s="3">
        <v>208</v>
      </c>
      <c r="W25" s="3">
        <v>262</v>
      </c>
      <c r="X25" s="3">
        <v>271</v>
      </c>
      <c r="Y25" s="3">
        <v>248</v>
      </c>
      <c r="Z25" s="3">
        <f>SUM(V25:Y25)</f>
        <v>989</v>
      </c>
      <c r="AA25" s="3">
        <v>586</v>
      </c>
      <c r="AB25" s="3">
        <v>475</v>
      </c>
      <c r="AC25" s="3">
        <v>432</v>
      </c>
      <c r="AD25" s="3">
        <v>407</v>
      </c>
      <c r="AE25" s="3">
        <f>SUM(AA25:AD25)</f>
        <v>1900</v>
      </c>
      <c r="AF25" s="3">
        <v>427</v>
      </c>
      <c r="AG25" s="3">
        <v>440</v>
      </c>
      <c r="AH25" s="3">
        <v>456</v>
      </c>
      <c r="AI25" s="3">
        <v>375</v>
      </c>
      <c r="AJ25" s="3">
        <f>SUM(AF25:AI25)</f>
        <v>1698</v>
      </c>
    </row>
    <row r="26" spans="1:36" ht="12.75" customHeight="1">
      <c r="A26" s="22" t="s">
        <v>500</v>
      </c>
      <c r="B26" s="3">
        <v>571</v>
      </c>
      <c r="C26" s="3">
        <v>420</v>
      </c>
      <c r="D26" s="3">
        <v>539</v>
      </c>
      <c r="E26" s="3">
        <v>489</v>
      </c>
      <c r="F26" s="3">
        <f>SUM(B26:E26)</f>
        <v>2019</v>
      </c>
      <c r="G26" s="3">
        <v>495</v>
      </c>
      <c r="H26" s="3">
        <v>525</v>
      </c>
      <c r="I26" s="3">
        <v>565</v>
      </c>
      <c r="J26" s="3">
        <v>415</v>
      </c>
      <c r="K26" s="3">
        <f>SUM(G26:J26)</f>
        <v>2000</v>
      </c>
      <c r="L26" s="3">
        <v>469</v>
      </c>
      <c r="M26" s="3">
        <v>431</v>
      </c>
      <c r="N26" s="3">
        <v>459</v>
      </c>
      <c r="O26" s="3">
        <v>351</v>
      </c>
      <c r="P26" s="3">
        <f>SUM(L26:O26)</f>
        <v>1710</v>
      </c>
      <c r="Q26" s="3">
        <v>426</v>
      </c>
      <c r="R26" s="3">
        <v>411</v>
      </c>
      <c r="S26" s="3">
        <v>332</v>
      </c>
      <c r="T26" s="3">
        <v>331</v>
      </c>
      <c r="U26" s="3">
        <f>SUM(Q26:T26)</f>
        <v>1500</v>
      </c>
      <c r="V26" s="3">
        <v>317</v>
      </c>
      <c r="W26" s="3">
        <v>414</v>
      </c>
      <c r="X26" s="3">
        <v>330</v>
      </c>
      <c r="Y26" s="3">
        <v>261</v>
      </c>
      <c r="Z26" s="3">
        <f>SUM(V26:Y26)</f>
        <v>1322</v>
      </c>
      <c r="AA26" s="3">
        <v>271</v>
      </c>
      <c r="AB26" s="3">
        <v>260</v>
      </c>
      <c r="AC26" s="3">
        <v>335</v>
      </c>
      <c r="AD26" s="3">
        <v>320</v>
      </c>
      <c r="AE26" s="3">
        <f>SUM(AA26:AD26)</f>
        <v>1186</v>
      </c>
      <c r="AF26" s="3">
        <v>229</v>
      </c>
      <c r="AG26" s="3">
        <v>303</v>
      </c>
      <c r="AH26" s="3">
        <v>280</v>
      </c>
      <c r="AI26" s="3">
        <v>276</v>
      </c>
      <c r="AJ26" s="3">
        <f>SUM(AF26:AI26)</f>
        <v>1088</v>
      </c>
    </row>
    <row r="27" spans="1:36" ht="12.75" customHeight="1">
      <c r="A27" s="22" t="s">
        <v>501</v>
      </c>
      <c r="B27" s="3">
        <v>454</v>
      </c>
      <c r="C27" s="3">
        <v>492</v>
      </c>
      <c r="D27" s="3">
        <v>548</v>
      </c>
      <c r="E27" s="3">
        <v>418</v>
      </c>
      <c r="F27" s="3">
        <f>SUM(B27:E27)</f>
        <v>1912</v>
      </c>
      <c r="G27" s="3">
        <v>398</v>
      </c>
      <c r="H27" s="3">
        <v>473</v>
      </c>
      <c r="I27" s="3">
        <v>408</v>
      </c>
      <c r="J27" s="3">
        <v>299</v>
      </c>
      <c r="K27" s="3">
        <f>SUM(G27:J27)</f>
        <v>1578</v>
      </c>
      <c r="L27" s="3">
        <v>392</v>
      </c>
      <c r="M27" s="3">
        <v>291</v>
      </c>
      <c r="N27" s="3">
        <v>356</v>
      </c>
      <c r="O27" s="3">
        <v>326</v>
      </c>
      <c r="P27" s="3">
        <f>SUM(L27:O27)</f>
        <v>1365</v>
      </c>
      <c r="Q27" s="3">
        <v>343</v>
      </c>
      <c r="R27" s="3">
        <v>383</v>
      </c>
      <c r="S27" s="3">
        <v>381</v>
      </c>
      <c r="T27" s="3">
        <v>286</v>
      </c>
      <c r="U27" s="3">
        <f>SUM(Q27:T27)</f>
        <v>1393</v>
      </c>
      <c r="V27" s="3">
        <v>320</v>
      </c>
      <c r="W27" s="3">
        <v>316</v>
      </c>
      <c r="X27" s="3">
        <v>292</v>
      </c>
      <c r="Y27" s="3">
        <v>290</v>
      </c>
      <c r="Z27" s="3">
        <f>SUM(V27:Y27)</f>
        <v>1218</v>
      </c>
      <c r="AA27" s="3">
        <v>202</v>
      </c>
      <c r="AB27" s="3">
        <v>283</v>
      </c>
      <c r="AC27" s="3">
        <v>423</v>
      </c>
      <c r="AD27" s="3">
        <v>207</v>
      </c>
      <c r="AE27" s="3">
        <f>SUM(AA27:AD27)</f>
        <v>1115</v>
      </c>
      <c r="AF27" s="3">
        <v>187</v>
      </c>
      <c r="AG27" s="3">
        <v>256</v>
      </c>
      <c r="AH27" s="3">
        <v>420</v>
      </c>
      <c r="AI27" s="3">
        <v>197</v>
      </c>
      <c r="AJ27" s="3">
        <f>SUM(AF27:AI27)</f>
        <v>1060</v>
      </c>
    </row>
    <row r="28" spans="1:36" ht="12.75" customHeight="1">
      <c r="A28" s="22" t="s">
        <v>502</v>
      </c>
      <c r="B28" s="3">
        <v>152</v>
      </c>
      <c r="C28" s="3">
        <v>166</v>
      </c>
      <c r="D28" s="3">
        <v>188</v>
      </c>
      <c r="E28" s="3">
        <v>134</v>
      </c>
      <c r="F28" s="3">
        <f>SUM(B28:E28)</f>
        <v>640</v>
      </c>
      <c r="G28" s="3">
        <v>165</v>
      </c>
      <c r="H28" s="3">
        <v>180</v>
      </c>
      <c r="I28" s="3">
        <v>137</v>
      </c>
      <c r="J28" s="3">
        <v>137</v>
      </c>
      <c r="K28" s="3">
        <f>SUM(G28:J28)</f>
        <v>619</v>
      </c>
      <c r="L28" s="3">
        <v>148</v>
      </c>
      <c r="M28" s="3">
        <v>159</v>
      </c>
      <c r="N28" s="3">
        <v>187</v>
      </c>
      <c r="O28" s="3">
        <v>146</v>
      </c>
      <c r="P28" s="3">
        <f>SUM(L28:O28)</f>
        <v>640</v>
      </c>
      <c r="Q28" s="3">
        <v>148</v>
      </c>
      <c r="R28" s="3">
        <v>141</v>
      </c>
      <c r="S28" s="3">
        <v>131</v>
      </c>
      <c r="T28" s="3">
        <v>126</v>
      </c>
      <c r="U28" s="3">
        <f>SUM(Q28:T28)</f>
        <v>546</v>
      </c>
      <c r="V28" s="3">
        <v>101</v>
      </c>
      <c r="W28" s="3">
        <v>157</v>
      </c>
      <c r="X28" s="3">
        <v>107</v>
      </c>
      <c r="Y28" s="3">
        <v>86</v>
      </c>
      <c r="Z28" s="3">
        <f>SUM(V28:Y28)</f>
        <v>451</v>
      </c>
      <c r="AA28" s="3">
        <v>66</v>
      </c>
      <c r="AB28" s="3">
        <v>84</v>
      </c>
      <c r="AC28" s="3">
        <v>57</v>
      </c>
      <c r="AD28" s="3">
        <v>65</v>
      </c>
      <c r="AE28" s="3">
        <f>SUM(AA28:AD28)</f>
        <v>272</v>
      </c>
      <c r="AF28" s="3">
        <v>80</v>
      </c>
      <c r="AG28" s="3">
        <v>84</v>
      </c>
      <c r="AH28" s="3">
        <v>91</v>
      </c>
      <c r="AI28" s="3">
        <v>64</v>
      </c>
      <c r="AJ28" s="3">
        <f>SUM(AF28:AI28)</f>
        <v>319</v>
      </c>
    </row>
    <row r="29" spans="1:36" ht="12.75" customHeight="1">
      <c r="A29" s="22" t="s">
        <v>503</v>
      </c>
      <c r="B29" s="3">
        <v>581</v>
      </c>
      <c r="C29" s="3">
        <v>661</v>
      </c>
      <c r="D29" s="3">
        <v>596</v>
      </c>
      <c r="E29" s="3">
        <v>486</v>
      </c>
      <c r="F29" s="3">
        <f>SUM(B29:E29)</f>
        <v>2324</v>
      </c>
      <c r="G29" s="3">
        <v>615</v>
      </c>
      <c r="H29" s="3">
        <v>641</v>
      </c>
      <c r="I29" s="3">
        <v>531</v>
      </c>
      <c r="J29" s="3">
        <v>476</v>
      </c>
      <c r="K29" s="3">
        <f>SUM(G29:J29)</f>
        <v>2263</v>
      </c>
      <c r="L29" s="3">
        <v>466</v>
      </c>
      <c r="M29" s="3">
        <v>518</v>
      </c>
      <c r="N29" s="3">
        <v>501</v>
      </c>
      <c r="O29" s="3">
        <v>446</v>
      </c>
      <c r="P29" s="3">
        <f>SUM(L29:O29)</f>
        <v>1931</v>
      </c>
      <c r="Q29" s="3">
        <v>595</v>
      </c>
      <c r="R29" s="3">
        <v>604</v>
      </c>
      <c r="S29" s="3">
        <v>517</v>
      </c>
      <c r="T29" s="3">
        <v>385</v>
      </c>
      <c r="U29" s="3">
        <f>SUM(Q29:T29)</f>
        <v>2101</v>
      </c>
      <c r="V29" s="3">
        <v>469</v>
      </c>
      <c r="W29" s="3">
        <v>588</v>
      </c>
      <c r="X29" s="3">
        <v>534</v>
      </c>
      <c r="Y29" s="3">
        <v>344</v>
      </c>
      <c r="Z29" s="3">
        <f>SUM(V29:Y29)</f>
        <v>1935</v>
      </c>
      <c r="AA29" s="3">
        <v>424</v>
      </c>
      <c r="AB29" s="3">
        <v>491</v>
      </c>
      <c r="AC29" s="3">
        <v>442</v>
      </c>
      <c r="AD29" s="3">
        <v>407</v>
      </c>
      <c r="AE29" s="3">
        <f>SUM(AA29:AD29)</f>
        <v>1764</v>
      </c>
      <c r="AF29" s="3">
        <v>312</v>
      </c>
      <c r="AG29" s="3">
        <v>412</v>
      </c>
      <c r="AH29" s="3">
        <v>362</v>
      </c>
      <c r="AI29" s="3">
        <v>382</v>
      </c>
      <c r="AJ29" s="3">
        <f>SUM(AF29:AI29)</f>
        <v>1468</v>
      </c>
    </row>
    <row r="33" ht="12.75" customHeight="1">
      <c r="A33" s="6" t="s">
        <v>524</v>
      </c>
    </row>
    <row r="34" spans="2:17" ht="12.75" customHeight="1">
      <c r="B34" s="6" t="s">
        <v>10</v>
      </c>
      <c r="D34" s="6" t="s">
        <v>11</v>
      </c>
      <c r="F34" s="6" t="s">
        <v>12</v>
      </c>
      <c r="H34" s="6" t="s">
        <v>13</v>
      </c>
      <c r="J34" s="6" t="s">
        <v>525</v>
      </c>
      <c r="L34" s="6" t="s">
        <v>15</v>
      </c>
      <c r="M34" s="6" t="s">
        <v>504</v>
      </c>
      <c r="N34" s="6"/>
      <c r="O34" s="6" t="s">
        <v>462</v>
      </c>
      <c r="P34" s="6"/>
      <c r="Q34" s="6" t="s">
        <v>463</v>
      </c>
    </row>
    <row r="35" spans="1:17" ht="12.75" customHeight="1">
      <c r="A35" s="6" t="s">
        <v>507</v>
      </c>
      <c r="B35" s="1">
        <f>N7+N8+N10+N15+N12+N13+N14+N21+N22+N3+N4+N5+N16</f>
        <v>1804</v>
      </c>
      <c r="D35" s="1">
        <f>O7+O8+O10+O15+O12+O13+O14+O21+O22+O3+O4+O5+O16</f>
        <v>1441</v>
      </c>
      <c r="F35" s="1">
        <f>Q7+Q8+Q10+Q12+Q13+Q15+Q14+Q21+Q22+Q3+Q4+Q5+Q16</f>
        <v>1364</v>
      </c>
      <c r="G35" s="15">
        <f>(H35-F35)/F35</f>
        <v>0.08431085043988269</v>
      </c>
      <c r="H35" s="1">
        <f>R7+R8+R10+R15+R12+R13+R14+R21+R22+R3+R4+R5+R16</f>
        <v>1479</v>
      </c>
      <c r="I35" s="15">
        <f>(J35-H35)/H35</f>
        <v>0.002028397565922921</v>
      </c>
      <c r="J35" s="1">
        <f>S7+S8+S10+S12+S15+S14+S13+S21+S22+S3+S4+S5+S16</f>
        <v>1482</v>
      </c>
      <c r="K35" s="1">
        <f>(L35-J35)/J35</f>
        <v>-0.10796221322537113</v>
      </c>
      <c r="L35" s="1">
        <f>T7+T8+T10+T15+T12+T13+T14+T21+T22+T3+T4+T5+T16</f>
        <v>1322</v>
      </c>
      <c r="M35" s="15">
        <f>(J35-F35)/F35</f>
        <v>0.08651026392961877</v>
      </c>
      <c r="O35" s="1">
        <f>B35+D35+F35</f>
        <v>4609</v>
      </c>
      <c r="P35" s="15">
        <f>(Q35-O35)/O35</f>
        <v>-0.07073117812974615</v>
      </c>
      <c r="Q35" s="1">
        <f>L35+J35+H35</f>
        <v>4283</v>
      </c>
    </row>
    <row r="36" spans="1:17" ht="12.75" customHeight="1">
      <c r="A36" s="6" t="s">
        <v>508</v>
      </c>
      <c r="B36" s="1">
        <f>N6+N9+N11+N17+N18+N20+N23+N24+N19+N25+N26+N27+N28+N29+N30</f>
        <v>3106</v>
      </c>
      <c r="D36" s="1">
        <f>O6+O9+O11+O17+O18+O20+O23+O24+O19+O25+O26+O27+O28+O29+O30</f>
        <v>2496</v>
      </c>
      <c r="F36" s="1">
        <f>Q6+Q9+Q11+Q17+Q18+Q19+Q20+Q24+Q25+Q26+Q27+Q28+Q29+Q30</f>
        <v>2696</v>
      </c>
      <c r="G36" s="15">
        <f>(H36-F36)/F36</f>
        <v>0.046364985163204746</v>
      </c>
      <c r="H36" s="1">
        <f>R6+R9+R11+R17+R18+R19+R20+R23+R24+R25+R26+R27+R28+R29+R30</f>
        <v>2821</v>
      </c>
      <c r="I36" s="15">
        <f>(J36-H36)/H36</f>
        <v>-0.11662531017369727</v>
      </c>
      <c r="J36" s="1">
        <f>S6+S9+S11+S17+S18+S20+S23+S24+S25+S26+S27+S28+S29+S30+S19</f>
        <v>2492</v>
      </c>
      <c r="K36" s="1">
        <f>(L36-J36)/J36</f>
        <v>-0.05738362760834671</v>
      </c>
      <c r="L36" s="1">
        <f>T6+T9+T11+T17+T18+T20+T23+T24+T19+T25+T26+T27+T28+T29+T30</f>
        <v>2349</v>
      </c>
      <c r="M36" s="15">
        <f>(J36-F36)/F36</f>
        <v>-0.07566765578635015</v>
      </c>
      <c r="O36" s="1">
        <f>B36+D36+F36</f>
        <v>8298</v>
      </c>
      <c r="P36" s="15">
        <f>(Q36-O36)/O36</f>
        <v>-0.07664497469269703</v>
      </c>
      <c r="Q36" s="1">
        <f>L36+J36+H36</f>
        <v>7662</v>
      </c>
    </row>
    <row r="37" spans="3:17" ht="12.75" customHeight="1">
      <c r="C37" s="15"/>
      <c r="E37" s="15"/>
      <c r="O37" s="1">
        <f>SUM(O35:O36)</f>
        <v>12907</v>
      </c>
      <c r="P37" s="15">
        <f>(Q37-O37)/O37</f>
        <v>-0.074533199039281</v>
      </c>
      <c r="Q37" s="1">
        <f>SUM(Q35:Q36)</f>
        <v>11945</v>
      </c>
    </row>
    <row r="38" spans="1:5" ht="12.75" customHeight="1">
      <c r="A38" s="6" t="s">
        <v>526</v>
      </c>
      <c r="C38" s="15"/>
      <c r="E38" s="15"/>
    </row>
    <row r="39" spans="3:5" ht="12.75" customHeight="1">
      <c r="C39" s="15"/>
      <c r="E39" s="15"/>
    </row>
    <row r="40" spans="2:10" ht="12.75" customHeight="1">
      <c r="B40" s="22" t="s">
        <v>15</v>
      </c>
      <c r="C40" s="47"/>
      <c r="D40" s="24" t="s">
        <v>16</v>
      </c>
      <c r="E40" s="47"/>
      <c r="F40" s="22" t="s">
        <v>17</v>
      </c>
      <c r="G40" s="25" t="s">
        <v>509</v>
      </c>
      <c r="H40" s="6" t="s">
        <v>510</v>
      </c>
      <c r="J40" s="6" t="s">
        <v>511</v>
      </c>
    </row>
    <row r="41" spans="1:10" ht="12.75" customHeight="1">
      <c r="A41" s="6" t="s">
        <v>507</v>
      </c>
      <c r="B41" s="1">
        <f>T3+T4+T5+T7+T8+T9+T10+T11+T13+T14+T15+T16+T17+T18+T19+T20+T21+T22+T23+T24+T29</f>
        <v>2478</v>
      </c>
      <c r="C41" s="15">
        <f>(D41-B41)/B41</f>
        <v>-0.10250201775625505</v>
      </c>
      <c r="D41" s="1">
        <f>V3+V4+V5+V7+V8+V9+V10+V11+V13+V14+V15+V16+V17+V18+V19+V20+V21+V22+V23+V24+V29</f>
        <v>2224</v>
      </c>
      <c r="E41" s="15">
        <f>(F41-D41)/D41</f>
        <v>0.30485611510791366</v>
      </c>
      <c r="F41" s="1">
        <f>W3+W4+W5+W7+W8+W9+W10+W11+W13+W14+W15+W16+W17+W18+W19+W20+W21+W22+W23+W24+W29</f>
        <v>2902</v>
      </c>
      <c r="G41" s="15">
        <f>(F41-B41)/B41</f>
        <v>0.17110573042776434</v>
      </c>
      <c r="H41" s="1">
        <f>(K3+P3+U3+K4+P4+U4+K5+P5+U5+K7+P7+U7+K8+P8+U8+K9+P9+U9+K10+P10+U10+K11+P11+U11+K13+P13+U13+K14+P14+U14+K15+P15+U15+K16+P16+U16+K17+P17+U17+K18+P18+U18+K19+P19+U19+K20+P20+U20+K21+P21+U21+K22+P22+U22+K23+P23+U23+K24+P24+U24+K29+P29+U29)</f>
        <v>36788</v>
      </c>
      <c r="I41" s="15">
        <f>(J41-H41)/H41</f>
        <v>-0.15056540176144395</v>
      </c>
      <c r="J41" s="1">
        <f>Z3+AE3+AJ3+Z4+AE4+AJ4+Z5+AE5+AJ5+Z7+AE7+AJ7+Z8+AE8+AJ8+Z9+AE9+AJ9+Z10+AE10+AJ10+Z11+AE11+AJ11+Z13+AE13+AJ13+Z14+AE14+AJ14+Z15+AE15+AJ15+Z16+AE16+AJ16+Z17+AE17+AJ17+Z18+AE18+AJ18+Z19+AE19+AJ19+Z20+AE20+AJ20+Z21+AE21+AJ21+Z22+AE22+AJ22+Z23+AE23+AJ23+Z24+AE24+AJ24+Z29+AE29+AJ29</f>
        <v>31249</v>
      </c>
    </row>
    <row r="42" spans="1:10" ht="12.75" customHeight="1">
      <c r="A42" s="6" t="s">
        <v>508</v>
      </c>
      <c r="B42" s="1">
        <f>T6+T12+T30+T28+T27+T26+T25</f>
        <v>1193</v>
      </c>
      <c r="C42" s="15">
        <f>(D42-B42)/B42</f>
        <v>-0.10226320201173512</v>
      </c>
      <c r="D42" s="1">
        <f>V6+V12+V25+V26+V27+V28+V30</f>
        <v>1071</v>
      </c>
      <c r="E42" s="15">
        <f>(F42-D42)/D42</f>
        <v>0.21101774042950514</v>
      </c>
      <c r="F42" s="1">
        <f>W6+W12+W30+W28+W27+W26+W25</f>
        <v>1297</v>
      </c>
      <c r="G42" s="15">
        <f>(F42-B42)/B42</f>
        <v>0.08717518860016764</v>
      </c>
      <c r="H42" s="1">
        <f>(K6+P6+U6+K12+P12+U12+K25+P25+U25+K26+P26+U26+K27+P27+U27+K28+P28+U28+K30+P30+U30)</f>
        <v>16537</v>
      </c>
      <c r="I42" s="15">
        <f>(J42-H42)/H42</f>
        <v>-0.12281550462599021</v>
      </c>
      <c r="J42" s="1">
        <f>Z6+AE6+AJ6+Z12+AE12+AJ12+Z25+AE25+AJ25+Z26+AE26+AJ26+Z27+AE27+AJ27+Z28+AE28+AJ28+Z30+AE30+AJ30</f>
        <v>14506</v>
      </c>
    </row>
    <row r="43" spans="8:10" ht="12.75" customHeight="1">
      <c r="H43" s="1">
        <f>SUM(H41:H42)</f>
        <v>53325</v>
      </c>
      <c r="I43" s="15">
        <f>(J43-H43)/H43</f>
        <v>-0.14195968120018754</v>
      </c>
      <c r="J43" s="1">
        <f>SUM(J41:J42)</f>
        <v>45755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J42"/>
  <sheetViews>
    <sheetView workbookViewId="0" topLeftCell="A1">
      <pane xSplit="1" ySplit="1" topLeftCell="B35" activePane="bottomRight" state="frozen"/>
      <selection pane="topLeft" activeCell="A1" sqref="A1"/>
      <selection pane="topRight" activeCell="B1" sqref="B1"/>
      <selection pane="bottomLeft" activeCell="A35" sqref="A35"/>
      <selection pane="bottomRight" activeCell="B2" sqref="B2"/>
    </sheetView>
  </sheetViews>
  <sheetFormatPr defaultColWidth="13.7109375" defaultRowHeight="15.75" customHeight="1"/>
  <cols>
    <col min="1" max="16384" width="14.421875" style="1" customWidth="1"/>
  </cols>
  <sheetData>
    <row r="1" spans="1:36" ht="12.75" customHeight="1">
      <c r="A1" s="14"/>
      <c r="B1" s="46" t="s">
        <v>0</v>
      </c>
      <c r="C1" s="46" t="s">
        <v>1</v>
      </c>
      <c r="D1" s="46" t="s">
        <v>2</v>
      </c>
      <c r="E1" s="46" t="s">
        <v>3</v>
      </c>
      <c r="F1" s="46">
        <v>2009</v>
      </c>
      <c r="G1" s="46" t="s">
        <v>4</v>
      </c>
      <c r="H1" s="46" t="s">
        <v>5</v>
      </c>
      <c r="I1" s="46" t="s">
        <v>6</v>
      </c>
      <c r="J1" s="46" t="s">
        <v>7</v>
      </c>
      <c r="K1" s="46">
        <v>2010</v>
      </c>
      <c r="L1" s="46" t="s">
        <v>8</v>
      </c>
      <c r="M1" s="46" t="s">
        <v>9</v>
      </c>
      <c r="N1" s="46" t="s">
        <v>10</v>
      </c>
      <c r="O1" s="46" t="s">
        <v>11</v>
      </c>
      <c r="P1" s="46">
        <v>2011</v>
      </c>
      <c r="Q1" s="46" t="s">
        <v>12</v>
      </c>
      <c r="R1" s="46" t="s">
        <v>13</v>
      </c>
      <c r="S1" s="46" t="s">
        <v>14</v>
      </c>
      <c r="T1" s="46" t="s">
        <v>15</v>
      </c>
      <c r="U1" s="46">
        <v>2012</v>
      </c>
      <c r="V1" s="46" t="s">
        <v>16</v>
      </c>
      <c r="W1" s="46" t="s">
        <v>17</v>
      </c>
      <c r="X1" s="46" t="s">
        <v>18</v>
      </c>
      <c r="Y1" s="46" t="s">
        <v>19</v>
      </c>
      <c r="Z1" s="46">
        <v>2013</v>
      </c>
      <c r="AA1" s="46" t="s">
        <v>20</v>
      </c>
      <c r="AB1" s="46" t="s">
        <v>21</v>
      </c>
      <c r="AC1" s="46" t="s">
        <v>22</v>
      </c>
      <c r="AD1" s="46" t="s">
        <v>23</v>
      </c>
      <c r="AE1" s="46">
        <v>2014</v>
      </c>
      <c r="AF1" s="46" t="s">
        <v>24</v>
      </c>
      <c r="AG1" s="46" t="s">
        <v>25</v>
      </c>
      <c r="AH1" s="46" t="s">
        <v>26</v>
      </c>
      <c r="AI1" s="46" t="s">
        <v>27</v>
      </c>
      <c r="AJ1" s="46">
        <v>2015</v>
      </c>
    </row>
    <row r="2" spans="1:36" ht="12.75" customHeight="1">
      <c r="A2" s="22" t="s">
        <v>476</v>
      </c>
      <c r="B2" s="3">
        <v>16</v>
      </c>
      <c r="C2" s="3">
        <v>10</v>
      </c>
      <c r="D2" s="3">
        <v>15</v>
      </c>
      <c r="E2" s="3">
        <v>30</v>
      </c>
      <c r="F2" s="3">
        <f>SUM(B2:E2)</f>
        <v>71</v>
      </c>
      <c r="G2" s="3">
        <v>15</v>
      </c>
      <c r="H2" s="3">
        <v>10</v>
      </c>
      <c r="I2" s="3">
        <v>12</v>
      </c>
      <c r="J2" s="3">
        <v>18</v>
      </c>
      <c r="K2" s="3">
        <f>SUM(G2:J2)</f>
        <v>55</v>
      </c>
      <c r="L2" s="3">
        <v>15</v>
      </c>
      <c r="M2" s="3">
        <v>19</v>
      </c>
      <c r="N2" s="3">
        <v>10</v>
      </c>
      <c r="O2" s="3">
        <v>16</v>
      </c>
      <c r="P2" s="3">
        <f>SUM(L2:O2)</f>
        <v>60</v>
      </c>
      <c r="Q2" s="3">
        <v>7</v>
      </c>
      <c r="R2" s="3">
        <v>9</v>
      </c>
      <c r="S2" s="3">
        <v>6</v>
      </c>
      <c r="T2" s="3">
        <v>16</v>
      </c>
      <c r="U2" s="3">
        <f>SUM(Q2:T2)</f>
        <v>38</v>
      </c>
      <c r="V2" s="3">
        <v>11</v>
      </c>
      <c r="W2" s="3">
        <v>9</v>
      </c>
      <c r="X2" s="3">
        <v>8</v>
      </c>
      <c r="Y2" s="3">
        <v>17</v>
      </c>
      <c r="Z2" s="3">
        <f>SUM(V2:Y2)</f>
        <v>45</v>
      </c>
      <c r="AA2" s="3">
        <v>13</v>
      </c>
      <c r="AB2" s="3">
        <v>15</v>
      </c>
      <c r="AC2" s="3">
        <v>12</v>
      </c>
      <c r="AD2" s="3">
        <v>16</v>
      </c>
      <c r="AE2" s="3">
        <f>SUM(AA2:AD2)</f>
        <v>56</v>
      </c>
      <c r="AF2" s="3">
        <v>5</v>
      </c>
      <c r="AG2" s="3">
        <v>6</v>
      </c>
      <c r="AH2" s="3">
        <v>12</v>
      </c>
      <c r="AI2" s="3">
        <v>18</v>
      </c>
      <c r="AJ2" s="3">
        <f>SUM(AF2:AI2)</f>
        <v>41</v>
      </c>
    </row>
    <row r="3" spans="1:36" ht="12.75" customHeight="1">
      <c r="A3" s="22" t="s">
        <v>477</v>
      </c>
      <c r="B3" s="3">
        <v>21</v>
      </c>
      <c r="C3" s="3">
        <v>29</v>
      </c>
      <c r="D3" s="3">
        <v>25</v>
      </c>
      <c r="E3" s="3">
        <v>33</v>
      </c>
      <c r="F3" s="3">
        <f>SUM(B3:E3)</f>
        <v>108</v>
      </c>
      <c r="G3" s="3">
        <v>13</v>
      </c>
      <c r="H3" s="3">
        <v>18</v>
      </c>
      <c r="I3" s="3">
        <v>14</v>
      </c>
      <c r="J3" s="3">
        <v>51</v>
      </c>
      <c r="K3" s="3">
        <f>SUM(G3:J3)</f>
        <v>96</v>
      </c>
      <c r="L3" s="3">
        <v>12</v>
      </c>
      <c r="M3" s="3">
        <v>10</v>
      </c>
      <c r="N3" s="3">
        <v>10</v>
      </c>
      <c r="O3" s="3">
        <v>24</v>
      </c>
      <c r="P3" s="3">
        <f>SUM(L3:O3)</f>
        <v>56</v>
      </c>
      <c r="Q3" s="3">
        <v>7</v>
      </c>
      <c r="R3" s="3">
        <v>8</v>
      </c>
      <c r="S3" s="3">
        <v>10</v>
      </c>
      <c r="T3" s="3">
        <v>14</v>
      </c>
      <c r="U3" s="3">
        <f>SUM(Q3:T3)</f>
        <v>39</v>
      </c>
      <c r="V3" s="3">
        <v>10</v>
      </c>
      <c r="W3" s="3">
        <v>3</v>
      </c>
      <c r="X3" s="3">
        <v>3</v>
      </c>
      <c r="Y3" s="3">
        <v>26</v>
      </c>
      <c r="Z3" s="3">
        <f>SUM(V3:Y3)</f>
        <v>42</v>
      </c>
      <c r="AA3" s="3">
        <v>8</v>
      </c>
      <c r="AB3" s="3">
        <v>12</v>
      </c>
      <c r="AC3" s="3">
        <v>11</v>
      </c>
      <c r="AD3" s="3">
        <v>12</v>
      </c>
      <c r="AE3" s="3">
        <f>SUM(AA3:AD3)</f>
        <v>43</v>
      </c>
      <c r="AF3" s="3">
        <v>14</v>
      </c>
      <c r="AG3" s="3">
        <v>10</v>
      </c>
      <c r="AH3" s="3">
        <v>5</v>
      </c>
      <c r="AI3" s="3">
        <v>14</v>
      </c>
      <c r="AJ3" s="3">
        <f>SUM(AF3:AI3)</f>
        <v>43</v>
      </c>
    </row>
    <row r="4" spans="1:36" ht="12.75" customHeight="1">
      <c r="A4" s="22" t="s">
        <v>478</v>
      </c>
      <c r="B4" s="3">
        <v>15</v>
      </c>
      <c r="C4" s="3">
        <v>13</v>
      </c>
      <c r="D4" s="3">
        <v>6</v>
      </c>
      <c r="E4" s="3">
        <v>23</v>
      </c>
      <c r="F4" s="3">
        <f>SUM(B4:E4)</f>
        <v>57</v>
      </c>
      <c r="G4" s="3">
        <v>13</v>
      </c>
      <c r="H4" s="3">
        <v>16</v>
      </c>
      <c r="I4" s="3">
        <v>14</v>
      </c>
      <c r="J4" s="3">
        <v>36</v>
      </c>
      <c r="K4" s="3">
        <f>SUM(G4:J4)</f>
        <v>79</v>
      </c>
      <c r="L4" s="3">
        <v>12</v>
      </c>
      <c r="M4" s="3">
        <v>11</v>
      </c>
      <c r="N4" s="3">
        <v>17</v>
      </c>
      <c r="O4" s="3">
        <v>16</v>
      </c>
      <c r="P4" s="3">
        <f>SUM(L4:O4)</f>
        <v>56</v>
      </c>
      <c r="Q4" s="3">
        <v>12</v>
      </c>
      <c r="R4" s="3">
        <v>10</v>
      </c>
      <c r="S4" s="3">
        <v>6</v>
      </c>
      <c r="T4" s="3">
        <v>17</v>
      </c>
      <c r="U4" s="3">
        <f>SUM(Q4:T4)</f>
        <v>45</v>
      </c>
      <c r="V4" s="3">
        <v>4</v>
      </c>
      <c r="W4" s="3">
        <v>16</v>
      </c>
      <c r="X4" s="3">
        <v>11</v>
      </c>
      <c r="Y4" s="3">
        <v>26</v>
      </c>
      <c r="Z4" s="3">
        <f>SUM(V4:Y4)</f>
        <v>57</v>
      </c>
      <c r="AA4" s="3">
        <v>7</v>
      </c>
      <c r="AB4" s="3">
        <v>15</v>
      </c>
      <c r="AC4" s="3">
        <v>18</v>
      </c>
      <c r="AD4" s="3">
        <v>16</v>
      </c>
      <c r="AE4" s="3">
        <f>SUM(AA4:AD4)</f>
        <v>56</v>
      </c>
      <c r="AF4" s="3">
        <v>6</v>
      </c>
      <c r="AG4" s="3">
        <v>7</v>
      </c>
      <c r="AH4" s="3">
        <v>9</v>
      </c>
      <c r="AI4" s="3">
        <v>20</v>
      </c>
      <c r="AJ4" s="3">
        <f>SUM(AF4:AI4)</f>
        <v>42</v>
      </c>
    </row>
    <row r="5" spans="1:36" ht="12.75" customHeight="1">
      <c r="A5" s="22" t="s">
        <v>479</v>
      </c>
      <c r="B5" s="3">
        <v>21</v>
      </c>
      <c r="C5" s="3">
        <v>29</v>
      </c>
      <c r="D5" s="3">
        <v>28</v>
      </c>
      <c r="E5" s="3">
        <v>28</v>
      </c>
      <c r="F5" s="3">
        <f>SUM(B5:E5)</f>
        <v>106</v>
      </c>
      <c r="G5" s="3">
        <v>22</v>
      </c>
      <c r="H5" s="3">
        <v>43</v>
      </c>
      <c r="I5" s="3">
        <v>20</v>
      </c>
      <c r="J5" s="3">
        <v>52</v>
      </c>
      <c r="K5" s="3">
        <f>SUM(G5:J5)</f>
        <v>137</v>
      </c>
      <c r="L5" s="3">
        <v>31</v>
      </c>
      <c r="M5" s="3">
        <v>19</v>
      </c>
      <c r="N5" s="3">
        <v>17</v>
      </c>
      <c r="O5" s="3">
        <v>30</v>
      </c>
      <c r="P5" s="3">
        <f>SUM(L5:O5)</f>
        <v>97</v>
      </c>
      <c r="Q5" s="3">
        <v>22</v>
      </c>
      <c r="R5" s="3">
        <v>17</v>
      </c>
      <c r="S5" s="3">
        <v>11</v>
      </c>
      <c r="T5" s="3">
        <v>34</v>
      </c>
      <c r="U5" s="3">
        <f>SUM(Q5:T5)</f>
        <v>84</v>
      </c>
      <c r="V5" s="3">
        <v>22</v>
      </c>
      <c r="W5" s="3">
        <v>26</v>
      </c>
      <c r="X5" s="3">
        <v>22</v>
      </c>
      <c r="Y5" s="3">
        <v>31</v>
      </c>
      <c r="Z5" s="3">
        <f>SUM(V5:Y5)</f>
        <v>101</v>
      </c>
      <c r="AA5" s="3">
        <v>16</v>
      </c>
      <c r="AB5" s="3">
        <v>27</v>
      </c>
      <c r="AC5" s="3">
        <v>21</v>
      </c>
      <c r="AD5" s="3">
        <v>12</v>
      </c>
      <c r="AE5" s="3">
        <f>SUM(AA5:AD5)</f>
        <v>76</v>
      </c>
      <c r="AF5" s="3">
        <v>18</v>
      </c>
      <c r="AG5" s="3">
        <v>21</v>
      </c>
      <c r="AH5" s="3">
        <v>14</v>
      </c>
      <c r="AI5" s="3">
        <v>15</v>
      </c>
      <c r="AJ5" s="3">
        <f>SUM(AF5:AI5)</f>
        <v>68</v>
      </c>
    </row>
    <row r="6" spans="1:36" ht="12.75" customHeight="1">
      <c r="A6" s="22" t="s">
        <v>480</v>
      </c>
      <c r="B6" s="3">
        <v>17</v>
      </c>
      <c r="C6" s="3">
        <v>21</v>
      </c>
      <c r="D6" s="3">
        <v>23</v>
      </c>
      <c r="E6" s="3">
        <v>24</v>
      </c>
      <c r="F6" s="3">
        <f>SUM(B6:E6)</f>
        <v>85</v>
      </c>
      <c r="G6" s="3">
        <v>22</v>
      </c>
      <c r="H6" s="3">
        <v>20</v>
      </c>
      <c r="I6" s="3">
        <v>23</v>
      </c>
      <c r="J6" s="3">
        <v>17</v>
      </c>
      <c r="K6" s="3">
        <f>SUM(G6:J6)</f>
        <v>82</v>
      </c>
      <c r="L6" s="3">
        <v>13</v>
      </c>
      <c r="M6" s="3">
        <v>4</v>
      </c>
      <c r="N6" s="3">
        <v>14</v>
      </c>
      <c r="O6" s="3">
        <v>17</v>
      </c>
      <c r="P6" s="3">
        <f>SUM(L6:O6)</f>
        <v>48</v>
      </c>
      <c r="Q6" s="3">
        <v>16</v>
      </c>
      <c r="R6" s="3">
        <v>12</v>
      </c>
      <c r="S6" s="3">
        <v>17</v>
      </c>
      <c r="T6" s="3">
        <v>10</v>
      </c>
      <c r="U6" s="3">
        <f>SUM(Q6:T6)</f>
        <v>55</v>
      </c>
      <c r="V6" s="3">
        <v>8</v>
      </c>
      <c r="W6" s="3">
        <v>14</v>
      </c>
      <c r="X6" s="3">
        <v>15</v>
      </c>
      <c r="Y6" s="3">
        <v>24</v>
      </c>
      <c r="Z6" s="3">
        <f>SUM(V6:Y6)</f>
        <v>61</v>
      </c>
      <c r="AA6" s="3">
        <v>16</v>
      </c>
      <c r="AB6" s="3">
        <v>11</v>
      </c>
      <c r="AC6" s="3">
        <v>12</v>
      </c>
      <c r="AD6" s="3">
        <v>14</v>
      </c>
      <c r="AE6" s="3">
        <f>SUM(AA6:AD6)</f>
        <v>53</v>
      </c>
      <c r="AF6" s="3">
        <v>16</v>
      </c>
      <c r="AG6" s="3">
        <v>8</v>
      </c>
      <c r="AH6" s="3">
        <v>13</v>
      </c>
      <c r="AI6" s="3">
        <v>14</v>
      </c>
      <c r="AJ6" s="3">
        <f>SUM(AF6:AI6)</f>
        <v>51</v>
      </c>
    </row>
    <row r="7" spans="1:36" ht="12.75" customHeight="1">
      <c r="A7" s="22" t="s">
        <v>481</v>
      </c>
      <c r="B7" s="3">
        <v>14</v>
      </c>
      <c r="C7" s="3">
        <v>7</v>
      </c>
      <c r="D7" s="3">
        <v>19</v>
      </c>
      <c r="E7" s="3">
        <v>32</v>
      </c>
      <c r="F7" s="3">
        <f>SUM(B7:E7)</f>
        <v>72</v>
      </c>
      <c r="G7" s="3">
        <v>12</v>
      </c>
      <c r="H7" s="3">
        <v>17</v>
      </c>
      <c r="I7" s="3">
        <v>13</v>
      </c>
      <c r="J7" s="3">
        <v>15</v>
      </c>
      <c r="K7" s="3">
        <f>SUM(G7:J7)</f>
        <v>57</v>
      </c>
      <c r="L7" s="3">
        <v>8</v>
      </c>
      <c r="M7" s="3">
        <v>8</v>
      </c>
      <c r="N7" s="3">
        <v>9</v>
      </c>
      <c r="O7" s="3">
        <v>23</v>
      </c>
      <c r="P7" s="3">
        <f>SUM(L7:O7)</f>
        <v>48</v>
      </c>
      <c r="Q7" s="3">
        <v>6</v>
      </c>
      <c r="R7" s="3">
        <v>8</v>
      </c>
      <c r="S7" s="3">
        <v>6</v>
      </c>
      <c r="T7" s="3">
        <v>12</v>
      </c>
      <c r="U7" s="3">
        <f>SUM(Q7:T7)</f>
        <v>32</v>
      </c>
      <c r="V7" s="3">
        <v>5</v>
      </c>
      <c r="W7" s="3">
        <v>6</v>
      </c>
      <c r="X7" s="3">
        <v>7</v>
      </c>
      <c r="Y7" s="3">
        <v>7</v>
      </c>
      <c r="Z7" s="3">
        <f>SUM(V7:Y7)</f>
        <v>25</v>
      </c>
      <c r="AA7" s="3">
        <v>9</v>
      </c>
      <c r="AB7" s="3">
        <v>1</v>
      </c>
      <c r="AC7" s="3">
        <v>8</v>
      </c>
      <c r="AD7" s="3">
        <v>9</v>
      </c>
      <c r="AE7" s="3">
        <f>SUM(AA7:AD7)</f>
        <v>27</v>
      </c>
      <c r="AF7" s="3">
        <v>8</v>
      </c>
      <c r="AG7" s="3">
        <v>3</v>
      </c>
      <c r="AH7" s="3">
        <v>4</v>
      </c>
      <c r="AI7" s="3">
        <v>15</v>
      </c>
      <c r="AJ7" s="3">
        <f>SUM(AF7:AI7)</f>
        <v>30</v>
      </c>
    </row>
    <row r="8" spans="1:36" ht="12.75" customHeight="1">
      <c r="A8" s="22" t="s">
        <v>482</v>
      </c>
      <c r="B8" s="3">
        <v>27</v>
      </c>
      <c r="C8" s="3">
        <v>23</v>
      </c>
      <c r="D8" s="3">
        <v>26</v>
      </c>
      <c r="E8" s="3">
        <v>44</v>
      </c>
      <c r="F8" s="3">
        <f>SUM(B8:E8)</f>
        <v>120</v>
      </c>
      <c r="G8" s="3">
        <v>19</v>
      </c>
      <c r="H8" s="3">
        <v>15</v>
      </c>
      <c r="I8" s="3">
        <v>20</v>
      </c>
      <c r="J8" s="3">
        <v>46</v>
      </c>
      <c r="K8" s="3">
        <f>SUM(G8:J8)</f>
        <v>100</v>
      </c>
      <c r="L8" s="3">
        <v>22</v>
      </c>
      <c r="M8" s="3">
        <v>21</v>
      </c>
      <c r="N8" s="3">
        <v>18</v>
      </c>
      <c r="O8" s="3">
        <v>35</v>
      </c>
      <c r="P8" s="3">
        <f>SUM(L8:O8)</f>
        <v>96</v>
      </c>
      <c r="Q8" s="3">
        <v>24</v>
      </c>
      <c r="R8" s="3">
        <v>17</v>
      </c>
      <c r="S8" s="3">
        <v>11</v>
      </c>
      <c r="T8" s="3">
        <v>23</v>
      </c>
      <c r="U8" s="3">
        <f>SUM(Q8:T8)</f>
        <v>75</v>
      </c>
      <c r="V8" s="3">
        <v>13</v>
      </c>
      <c r="W8" s="3">
        <v>14</v>
      </c>
      <c r="X8" s="3">
        <v>18</v>
      </c>
      <c r="Y8" s="3">
        <v>20</v>
      </c>
      <c r="Z8" s="3">
        <f>SUM(V8:Y8)</f>
        <v>65</v>
      </c>
      <c r="AA8" s="3">
        <v>14</v>
      </c>
      <c r="AB8" s="3">
        <v>10</v>
      </c>
      <c r="AC8" s="3">
        <v>19</v>
      </c>
      <c r="AD8" s="3">
        <v>22</v>
      </c>
      <c r="AE8" s="3">
        <f>SUM(AA8:AD8)</f>
        <v>65</v>
      </c>
      <c r="AF8" s="3">
        <v>14</v>
      </c>
      <c r="AG8" s="3">
        <v>8</v>
      </c>
      <c r="AH8" s="3">
        <v>12</v>
      </c>
      <c r="AI8" s="3">
        <v>20</v>
      </c>
      <c r="AJ8" s="3">
        <f>SUM(AF8:AI8)</f>
        <v>54</v>
      </c>
    </row>
    <row r="9" spans="1:36" ht="12.75" customHeight="1">
      <c r="A9" s="22" t="s">
        <v>483</v>
      </c>
      <c r="B9" s="3">
        <v>8</v>
      </c>
      <c r="C9" s="3">
        <v>14</v>
      </c>
      <c r="D9" s="3">
        <v>19</v>
      </c>
      <c r="E9" s="3">
        <v>20</v>
      </c>
      <c r="F9" s="3">
        <f>SUM(B9:E9)</f>
        <v>61</v>
      </c>
      <c r="G9" s="3">
        <v>8</v>
      </c>
      <c r="H9" s="3">
        <v>10</v>
      </c>
      <c r="I9" s="3">
        <v>12</v>
      </c>
      <c r="J9" s="3">
        <v>13</v>
      </c>
      <c r="K9" s="3">
        <f>SUM(G9:J9)</f>
        <v>43</v>
      </c>
      <c r="L9" s="3">
        <v>7</v>
      </c>
      <c r="M9" s="3">
        <v>16</v>
      </c>
      <c r="N9" s="3">
        <v>7</v>
      </c>
      <c r="O9" s="3">
        <v>10</v>
      </c>
      <c r="P9" s="3">
        <f>SUM(L9:O9)</f>
        <v>40</v>
      </c>
      <c r="Q9" s="3">
        <v>5</v>
      </c>
      <c r="R9" s="3">
        <v>4</v>
      </c>
      <c r="S9" s="3">
        <v>9</v>
      </c>
      <c r="T9" s="3">
        <v>16</v>
      </c>
      <c r="U9" s="3">
        <f>SUM(Q9:T9)</f>
        <v>34</v>
      </c>
      <c r="V9" s="3">
        <v>9</v>
      </c>
      <c r="W9" s="3">
        <v>9</v>
      </c>
      <c r="X9" s="3">
        <v>8</v>
      </c>
      <c r="Y9" s="3">
        <v>7</v>
      </c>
      <c r="Z9" s="3">
        <f>SUM(V9:Y9)</f>
        <v>33</v>
      </c>
      <c r="AA9" s="3">
        <v>5</v>
      </c>
      <c r="AB9" s="3">
        <v>3</v>
      </c>
      <c r="AC9" s="3">
        <v>10</v>
      </c>
      <c r="AD9" s="3">
        <v>12</v>
      </c>
      <c r="AE9" s="3">
        <f>SUM(AA9:AD9)</f>
        <v>30</v>
      </c>
      <c r="AF9" s="3">
        <v>10</v>
      </c>
      <c r="AG9" s="3">
        <v>9</v>
      </c>
      <c r="AH9" s="3">
        <v>15</v>
      </c>
      <c r="AI9" s="3">
        <v>8</v>
      </c>
      <c r="AJ9" s="3">
        <f>SUM(AF9:AI9)</f>
        <v>42</v>
      </c>
    </row>
    <row r="10" spans="1:36" ht="12.75" customHeight="1">
      <c r="A10" s="22" t="s">
        <v>484</v>
      </c>
      <c r="B10" s="3">
        <v>62</v>
      </c>
      <c r="C10" s="3">
        <v>62</v>
      </c>
      <c r="D10" s="3">
        <v>66</v>
      </c>
      <c r="E10" s="3">
        <v>47</v>
      </c>
      <c r="F10" s="3">
        <f>SUM(B10:E10)</f>
        <v>237</v>
      </c>
      <c r="G10" s="3">
        <v>52</v>
      </c>
      <c r="H10" s="3">
        <v>70</v>
      </c>
      <c r="I10" s="3">
        <v>49</v>
      </c>
      <c r="J10" s="3">
        <v>38</v>
      </c>
      <c r="K10" s="3">
        <f>SUM(G10:J10)</f>
        <v>209</v>
      </c>
      <c r="L10" s="3">
        <v>51</v>
      </c>
      <c r="M10" s="3">
        <v>40</v>
      </c>
      <c r="N10" s="3">
        <v>49</v>
      </c>
      <c r="O10" s="3">
        <v>45</v>
      </c>
      <c r="P10" s="3">
        <f>SUM(L10:O10)</f>
        <v>185</v>
      </c>
      <c r="Q10" s="3">
        <v>45</v>
      </c>
      <c r="R10" s="3">
        <v>37</v>
      </c>
      <c r="S10" s="3">
        <v>33</v>
      </c>
      <c r="T10" s="3">
        <v>36</v>
      </c>
      <c r="U10" s="3">
        <f>SUM(Q10:T10)</f>
        <v>151</v>
      </c>
      <c r="V10" s="3">
        <v>33</v>
      </c>
      <c r="W10" s="3">
        <v>49</v>
      </c>
      <c r="X10" s="3">
        <v>45</v>
      </c>
      <c r="Y10" s="3">
        <v>35</v>
      </c>
      <c r="Z10" s="3">
        <f>SUM(V10:Y10)</f>
        <v>162</v>
      </c>
      <c r="AA10" s="3">
        <v>34</v>
      </c>
      <c r="AB10" s="3">
        <v>26</v>
      </c>
      <c r="AC10" s="3">
        <v>43</v>
      </c>
      <c r="AD10" s="3">
        <v>36</v>
      </c>
      <c r="AE10" s="3">
        <f>SUM(AA10:AD10)</f>
        <v>139</v>
      </c>
      <c r="AF10" s="3">
        <v>30</v>
      </c>
      <c r="AG10" s="3">
        <v>32</v>
      </c>
      <c r="AH10" s="3">
        <v>24</v>
      </c>
      <c r="AI10" s="3">
        <v>24</v>
      </c>
      <c r="AJ10" s="3">
        <f>SUM(AF10:AI10)</f>
        <v>110</v>
      </c>
    </row>
    <row r="11" spans="1:36" ht="12.75" customHeight="1">
      <c r="A11" s="22" t="s">
        <v>485</v>
      </c>
      <c r="B11" s="3">
        <v>12</v>
      </c>
      <c r="C11" s="3">
        <v>13</v>
      </c>
      <c r="D11" s="3">
        <v>16</v>
      </c>
      <c r="E11" s="3">
        <v>19</v>
      </c>
      <c r="F11" s="3">
        <f>SUM(B11:E11)</f>
        <v>60</v>
      </c>
      <c r="G11" s="3">
        <v>16</v>
      </c>
      <c r="H11" s="3">
        <v>16</v>
      </c>
      <c r="I11" s="3">
        <v>13</v>
      </c>
      <c r="J11" s="3">
        <v>14</v>
      </c>
      <c r="K11" s="3">
        <f>SUM(G11:J11)</f>
        <v>59</v>
      </c>
      <c r="L11" s="3">
        <v>9</v>
      </c>
      <c r="M11" s="3">
        <v>3</v>
      </c>
      <c r="N11" s="3">
        <v>13</v>
      </c>
      <c r="O11" s="3">
        <v>15</v>
      </c>
      <c r="P11" s="3">
        <f>SUM(L11:O11)</f>
        <v>40</v>
      </c>
      <c r="Q11" s="3">
        <v>10</v>
      </c>
      <c r="R11" s="3">
        <v>14</v>
      </c>
      <c r="S11" s="3">
        <v>15</v>
      </c>
      <c r="T11" s="3">
        <v>21</v>
      </c>
      <c r="U11" s="3">
        <f>SUM(Q11:T11)</f>
        <v>60</v>
      </c>
      <c r="V11" s="3">
        <v>14</v>
      </c>
      <c r="W11" s="3">
        <v>9</v>
      </c>
      <c r="X11" s="3">
        <v>6</v>
      </c>
      <c r="Y11" s="3">
        <v>17</v>
      </c>
      <c r="Z11" s="3">
        <f>SUM(V11:Y11)</f>
        <v>46</v>
      </c>
      <c r="AA11" s="3">
        <v>10</v>
      </c>
      <c r="AB11" s="3">
        <v>7</v>
      </c>
      <c r="AC11" s="3">
        <v>10</v>
      </c>
      <c r="AD11" s="3">
        <v>7</v>
      </c>
      <c r="AE11" s="3">
        <f>SUM(AA11:AD11)</f>
        <v>34</v>
      </c>
      <c r="AF11" s="3">
        <v>8</v>
      </c>
      <c r="AG11" s="3">
        <v>10</v>
      </c>
      <c r="AH11" s="3">
        <v>8</v>
      </c>
      <c r="AI11" s="3">
        <v>6</v>
      </c>
      <c r="AJ11" s="3">
        <f>SUM(AF11:AI11)</f>
        <v>32</v>
      </c>
    </row>
    <row r="12" spans="1:36" ht="12.75" customHeight="1">
      <c r="A12" s="22" t="s">
        <v>486</v>
      </c>
      <c r="B12" s="3">
        <v>11</v>
      </c>
      <c r="C12" s="3">
        <v>6</v>
      </c>
      <c r="D12" s="3">
        <v>12</v>
      </c>
      <c r="E12" s="3">
        <v>12</v>
      </c>
      <c r="F12" s="3">
        <f>SUM(B12:E12)</f>
        <v>41</v>
      </c>
      <c r="G12" s="3">
        <v>4</v>
      </c>
      <c r="H12" s="3">
        <v>13</v>
      </c>
      <c r="I12" s="3">
        <v>8</v>
      </c>
      <c r="J12" s="3">
        <v>13</v>
      </c>
      <c r="K12" s="3">
        <f>SUM(G12:J12)</f>
        <v>38</v>
      </c>
      <c r="L12" s="3">
        <v>10</v>
      </c>
      <c r="M12" s="3">
        <v>8</v>
      </c>
      <c r="N12" s="3">
        <v>15</v>
      </c>
      <c r="O12" s="3">
        <v>7</v>
      </c>
      <c r="P12" s="3">
        <f>SUM(L12:O12)</f>
        <v>40</v>
      </c>
      <c r="Q12" s="3">
        <v>7</v>
      </c>
      <c r="R12" s="3">
        <v>5</v>
      </c>
      <c r="S12" s="3">
        <v>8</v>
      </c>
      <c r="T12" s="3">
        <v>12</v>
      </c>
      <c r="U12" s="3">
        <f>SUM(Q12:T12)</f>
        <v>32</v>
      </c>
      <c r="V12" s="3">
        <v>10</v>
      </c>
      <c r="W12" s="3">
        <v>11</v>
      </c>
      <c r="X12" s="3">
        <v>7</v>
      </c>
      <c r="Y12" s="3">
        <v>4</v>
      </c>
      <c r="Z12" s="3">
        <f>SUM(V12:Y12)</f>
        <v>32</v>
      </c>
      <c r="AA12" s="3">
        <v>2</v>
      </c>
      <c r="AB12" s="3">
        <v>5</v>
      </c>
      <c r="AC12" s="3">
        <v>5</v>
      </c>
      <c r="AD12" s="3">
        <v>5</v>
      </c>
      <c r="AE12" s="3">
        <f>SUM(AA12:AD12)</f>
        <v>17</v>
      </c>
      <c r="AF12" s="3">
        <v>4</v>
      </c>
      <c r="AG12" s="3">
        <v>2</v>
      </c>
      <c r="AH12" s="3">
        <v>4</v>
      </c>
      <c r="AI12" s="3">
        <v>4</v>
      </c>
      <c r="AJ12" s="3">
        <f>SUM(AF12:AI12)</f>
        <v>14</v>
      </c>
    </row>
    <row r="13" spans="1:36" ht="12.75" customHeight="1">
      <c r="A13" s="22" t="s">
        <v>487</v>
      </c>
      <c r="B13" s="3">
        <v>20</v>
      </c>
      <c r="C13" s="3">
        <v>18</v>
      </c>
      <c r="D13" s="3">
        <v>28</v>
      </c>
      <c r="E13" s="3">
        <v>20</v>
      </c>
      <c r="F13" s="3">
        <f>SUM(B13:E13)</f>
        <v>86</v>
      </c>
      <c r="G13" s="3">
        <v>14</v>
      </c>
      <c r="H13" s="3">
        <v>22</v>
      </c>
      <c r="I13" s="3">
        <v>35</v>
      </c>
      <c r="J13" s="3">
        <v>67</v>
      </c>
      <c r="K13" s="3">
        <f>SUM(G13:J13)</f>
        <v>138</v>
      </c>
      <c r="L13" s="3">
        <v>19</v>
      </c>
      <c r="M13" s="3">
        <v>21</v>
      </c>
      <c r="N13" s="3">
        <v>23</v>
      </c>
      <c r="O13" s="3">
        <v>26</v>
      </c>
      <c r="P13" s="3">
        <f>SUM(L13:O13)</f>
        <v>89</v>
      </c>
      <c r="Q13" s="3">
        <v>22</v>
      </c>
      <c r="R13" s="3">
        <v>21</v>
      </c>
      <c r="S13" s="3">
        <v>15</v>
      </c>
      <c r="T13" s="3">
        <v>19</v>
      </c>
      <c r="U13" s="3">
        <f>SUM(Q13:T13)</f>
        <v>77</v>
      </c>
      <c r="V13" s="3">
        <v>12</v>
      </c>
      <c r="W13" s="3">
        <v>15</v>
      </c>
      <c r="X13" s="3">
        <v>10</v>
      </c>
      <c r="Y13" s="3">
        <v>8</v>
      </c>
      <c r="Z13" s="3">
        <f>SUM(V13:Y13)</f>
        <v>45</v>
      </c>
      <c r="AA13" s="3">
        <v>10</v>
      </c>
      <c r="AB13" s="3">
        <v>21</v>
      </c>
      <c r="AC13" s="3">
        <v>18</v>
      </c>
      <c r="AD13" s="3">
        <v>12</v>
      </c>
      <c r="AE13" s="3">
        <f>SUM(AA13:AD13)</f>
        <v>61</v>
      </c>
      <c r="AF13" s="3">
        <v>14</v>
      </c>
      <c r="AG13" s="3">
        <v>18</v>
      </c>
      <c r="AH13" s="3">
        <v>9</v>
      </c>
      <c r="AI13" s="3">
        <v>11</v>
      </c>
      <c r="AJ13" s="3">
        <f>SUM(AF13:AI13)</f>
        <v>52</v>
      </c>
    </row>
    <row r="14" spans="1:36" ht="12.75" customHeight="1">
      <c r="A14" s="22" t="s">
        <v>488</v>
      </c>
      <c r="B14" s="3">
        <v>54</v>
      </c>
      <c r="C14" s="3">
        <v>50</v>
      </c>
      <c r="D14" s="3">
        <v>59</v>
      </c>
      <c r="E14" s="3">
        <v>85</v>
      </c>
      <c r="F14" s="3">
        <f>SUM(B14:E14)</f>
        <v>248</v>
      </c>
      <c r="G14" s="3">
        <v>58</v>
      </c>
      <c r="H14" s="3">
        <v>67</v>
      </c>
      <c r="I14" s="3">
        <v>56</v>
      </c>
      <c r="J14" s="3">
        <v>80</v>
      </c>
      <c r="K14" s="3">
        <f>SUM(G14:J14)</f>
        <v>261</v>
      </c>
      <c r="L14" s="3">
        <v>61</v>
      </c>
      <c r="M14" s="3">
        <v>65</v>
      </c>
      <c r="N14" s="3">
        <v>60</v>
      </c>
      <c r="O14" s="3">
        <v>53</v>
      </c>
      <c r="P14" s="3">
        <f>SUM(L14:O14)</f>
        <v>239</v>
      </c>
      <c r="Q14" s="3">
        <v>50</v>
      </c>
      <c r="R14" s="3">
        <v>46</v>
      </c>
      <c r="S14" s="3">
        <v>48</v>
      </c>
      <c r="T14" s="3">
        <v>71</v>
      </c>
      <c r="U14" s="3">
        <f>SUM(Q14:T14)</f>
        <v>215</v>
      </c>
      <c r="V14" s="3">
        <v>38</v>
      </c>
      <c r="W14" s="3">
        <v>51</v>
      </c>
      <c r="X14" s="3">
        <v>47</v>
      </c>
      <c r="Y14" s="3">
        <v>43</v>
      </c>
      <c r="Z14" s="3">
        <f>SUM(V14:Y14)</f>
        <v>179</v>
      </c>
      <c r="AA14" s="3">
        <v>35</v>
      </c>
      <c r="AB14" s="3">
        <v>40</v>
      </c>
      <c r="AC14" s="3">
        <v>55</v>
      </c>
      <c r="AD14" s="3">
        <v>54</v>
      </c>
      <c r="AE14" s="3">
        <f>SUM(AA14:AD14)</f>
        <v>184</v>
      </c>
      <c r="AF14" s="3">
        <v>37</v>
      </c>
      <c r="AG14" s="3">
        <v>39</v>
      </c>
      <c r="AH14" s="3">
        <v>33</v>
      </c>
      <c r="AI14" s="3">
        <v>29</v>
      </c>
      <c r="AJ14" s="3">
        <f>SUM(AF14:AI14)</f>
        <v>138</v>
      </c>
    </row>
    <row r="15" spans="1:36" ht="12.75" customHeight="1">
      <c r="A15" s="22" t="s">
        <v>489</v>
      </c>
      <c r="B15" s="3">
        <v>23</v>
      </c>
      <c r="C15" s="3">
        <v>27</v>
      </c>
      <c r="D15" s="3">
        <v>25</v>
      </c>
      <c r="E15" s="3">
        <v>43</v>
      </c>
      <c r="F15" s="3">
        <f>SUM(B15:E15)</f>
        <v>118</v>
      </c>
      <c r="G15" s="3">
        <v>20</v>
      </c>
      <c r="H15" s="3">
        <v>30</v>
      </c>
      <c r="I15" s="3">
        <v>19</v>
      </c>
      <c r="J15" s="3">
        <v>40</v>
      </c>
      <c r="K15" s="3">
        <f>SUM(G15:J15)</f>
        <v>109</v>
      </c>
      <c r="L15" s="3">
        <v>11</v>
      </c>
      <c r="M15" s="3">
        <v>18</v>
      </c>
      <c r="N15" s="3">
        <v>19</v>
      </c>
      <c r="O15" s="3">
        <v>32</v>
      </c>
      <c r="P15" s="3">
        <f>SUM(L15:O15)</f>
        <v>80</v>
      </c>
      <c r="Q15" s="3">
        <v>18</v>
      </c>
      <c r="R15" s="3">
        <v>21</v>
      </c>
      <c r="S15" s="3">
        <v>24</v>
      </c>
      <c r="T15" s="3">
        <v>25</v>
      </c>
      <c r="U15" s="3">
        <f>SUM(Q15:T15)</f>
        <v>88</v>
      </c>
      <c r="V15" s="3">
        <v>20</v>
      </c>
      <c r="W15" s="3">
        <v>25</v>
      </c>
      <c r="X15" s="3">
        <v>22</v>
      </c>
      <c r="Y15" s="3">
        <v>20</v>
      </c>
      <c r="Z15" s="3">
        <f>SUM(V15:Y15)</f>
        <v>87</v>
      </c>
      <c r="AA15" s="3">
        <v>10</v>
      </c>
      <c r="AB15" s="3">
        <v>13</v>
      </c>
      <c r="AC15" s="3">
        <v>21</v>
      </c>
      <c r="AD15" s="3">
        <v>12</v>
      </c>
      <c r="AE15" s="3">
        <f>SUM(AA15:AD15)</f>
        <v>56</v>
      </c>
      <c r="AF15" s="3">
        <v>17</v>
      </c>
      <c r="AG15" s="3">
        <v>12</v>
      </c>
      <c r="AH15" s="3">
        <v>21</v>
      </c>
      <c r="AI15" s="3">
        <v>21</v>
      </c>
      <c r="AJ15" s="3">
        <f>SUM(AF15:AI15)</f>
        <v>71</v>
      </c>
    </row>
    <row r="16" spans="1:36" ht="12.75" customHeight="1">
      <c r="A16" s="22" t="s">
        <v>490</v>
      </c>
      <c r="B16" s="3">
        <v>24</v>
      </c>
      <c r="C16" s="3">
        <v>26</v>
      </c>
      <c r="D16" s="3">
        <v>25</v>
      </c>
      <c r="E16" s="3">
        <v>28</v>
      </c>
      <c r="F16" s="3">
        <f>SUM(B16:E16)</f>
        <v>103</v>
      </c>
      <c r="G16" s="3">
        <v>15</v>
      </c>
      <c r="H16" s="3">
        <v>23</v>
      </c>
      <c r="I16" s="3">
        <v>16</v>
      </c>
      <c r="J16" s="3">
        <v>21</v>
      </c>
      <c r="K16" s="3">
        <f>SUM(G16:J16)</f>
        <v>75</v>
      </c>
      <c r="L16" s="3">
        <v>17</v>
      </c>
      <c r="M16" s="3">
        <v>19</v>
      </c>
      <c r="N16" s="3">
        <v>12</v>
      </c>
      <c r="O16" s="3">
        <v>33</v>
      </c>
      <c r="P16" s="3">
        <f>SUM(L16:O16)</f>
        <v>81</v>
      </c>
      <c r="Q16" s="3">
        <v>14</v>
      </c>
      <c r="R16" s="3">
        <v>13</v>
      </c>
      <c r="S16" s="3">
        <v>14</v>
      </c>
      <c r="T16" s="3">
        <v>20</v>
      </c>
      <c r="U16" s="3">
        <f>SUM(Q16:T16)</f>
        <v>61</v>
      </c>
      <c r="V16" s="3">
        <v>12</v>
      </c>
      <c r="W16" s="3">
        <v>12</v>
      </c>
      <c r="X16" s="3">
        <v>11</v>
      </c>
      <c r="Y16" s="3">
        <v>10</v>
      </c>
      <c r="Z16" s="3">
        <f>SUM(V16:Y16)</f>
        <v>45</v>
      </c>
      <c r="AA16" s="3">
        <v>12</v>
      </c>
      <c r="AB16" s="3">
        <v>14</v>
      </c>
      <c r="AC16" s="3">
        <v>9</v>
      </c>
      <c r="AD16" s="3">
        <v>17</v>
      </c>
      <c r="AE16" s="3">
        <f>SUM(AA16:AD16)</f>
        <v>52</v>
      </c>
      <c r="AF16" s="3">
        <v>11</v>
      </c>
      <c r="AG16" s="3">
        <v>7</v>
      </c>
      <c r="AH16" s="3">
        <v>13</v>
      </c>
      <c r="AI16" s="3">
        <v>12</v>
      </c>
      <c r="AJ16" s="3">
        <f>SUM(AF16:AI16)</f>
        <v>43</v>
      </c>
    </row>
    <row r="17" spans="1:36" ht="12.75" customHeight="1">
      <c r="A17" s="22" t="s">
        <v>491</v>
      </c>
      <c r="B17" s="3">
        <v>40</v>
      </c>
      <c r="C17" s="3">
        <v>33</v>
      </c>
      <c r="D17" s="3">
        <v>28</v>
      </c>
      <c r="E17" s="3">
        <v>35</v>
      </c>
      <c r="F17" s="3">
        <f>SUM(B17:E17)</f>
        <v>136</v>
      </c>
      <c r="G17" s="3">
        <v>27</v>
      </c>
      <c r="H17" s="3">
        <v>34</v>
      </c>
      <c r="I17" s="3">
        <v>29</v>
      </c>
      <c r="J17" s="3">
        <v>38</v>
      </c>
      <c r="K17" s="3">
        <f>SUM(G17:J17)</f>
        <v>128</v>
      </c>
      <c r="L17" s="3">
        <v>32</v>
      </c>
      <c r="M17" s="3">
        <v>26</v>
      </c>
      <c r="N17" s="3">
        <v>39</v>
      </c>
      <c r="O17" s="3">
        <v>31</v>
      </c>
      <c r="P17" s="3">
        <f>SUM(L17:O17)</f>
        <v>128</v>
      </c>
      <c r="Q17" s="3">
        <v>36</v>
      </c>
      <c r="R17" s="3">
        <v>28</v>
      </c>
      <c r="S17" s="3">
        <v>27</v>
      </c>
      <c r="T17" s="3">
        <v>33</v>
      </c>
      <c r="U17" s="3">
        <f>SUM(Q17:T17)</f>
        <v>124</v>
      </c>
      <c r="V17" s="3">
        <v>17</v>
      </c>
      <c r="W17" s="3">
        <v>31</v>
      </c>
      <c r="X17" s="3">
        <v>26</v>
      </c>
      <c r="Y17" s="3">
        <v>30</v>
      </c>
      <c r="Z17" s="3">
        <f>SUM(V17:Y17)</f>
        <v>104</v>
      </c>
      <c r="AA17" s="3">
        <v>20</v>
      </c>
      <c r="AB17" s="3">
        <v>5</v>
      </c>
      <c r="AC17" s="3">
        <v>20</v>
      </c>
      <c r="AD17" s="3">
        <v>20</v>
      </c>
      <c r="AE17" s="3">
        <f>SUM(AA17:AD17)</f>
        <v>65</v>
      </c>
      <c r="AF17" s="3">
        <v>20</v>
      </c>
      <c r="AG17" s="3">
        <v>15</v>
      </c>
      <c r="AH17" s="3">
        <v>20</v>
      </c>
      <c r="AI17" s="3">
        <v>28</v>
      </c>
      <c r="AJ17" s="3">
        <f>SUM(AF17:AI17)</f>
        <v>83</v>
      </c>
    </row>
    <row r="18" spans="1:36" ht="12.75" customHeight="1">
      <c r="A18" s="28" t="s">
        <v>492</v>
      </c>
      <c r="B18" s="3">
        <v>15</v>
      </c>
      <c r="C18" s="3">
        <v>8</v>
      </c>
      <c r="D18" s="3">
        <v>14</v>
      </c>
      <c r="E18" s="3">
        <v>18</v>
      </c>
      <c r="F18" s="3">
        <f>SUM(B18:E18)</f>
        <v>55</v>
      </c>
      <c r="G18" s="3">
        <v>8</v>
      </c>
      <c r="H18" s="3">
        <v>13</v>
      </c>
      <c r="I18" s="3">
        <v>17</v>
      </c>
      <c r="J18" s="3">
        <v>24</v>
      </c>
      <c r="K18" s="3">
        <f>SUM(G18:J18)</f>
        <v>62</v>
      </c>
      <c r="L18" s="3">
        <v>13</v>
      </c>
      <c r="M18" s="3">
        <v>11</v>
      </c>
      <c r="N18" s="3">
        <v>8</v>
      </c>
      <c r="O18" s="3">
        <v>14</v>
      </c>
      <c r="P18" s="3">
        <f>SUM(L18:O18)</f>
        <v>46</v>
      </c>
      <c r="Q18" s="3">
        <v>16</v>
      </c>
      <c r="R18" s="3">
        <v>12</v>
      </c>
      <c r="S18" s="3">
        <v>5</v>
      </c>
      <c r="T18" s="3">
        <v>10</v>
      </c>
      <c r="U18" s="3">
        <f>SUM(Q18:T18)</f>
        <v>43</v>
      </c>
      <c r="V18" s="3">
        <v>4</v>
      </c>
      <c r="W18" s="3">
        <v>12</v>
      </c>
      <c r="X18" s="3">
        <v>12</v>
      </c>
      <c r="Y18" s="3">
        <v>10</v>
      </c>
      <c r="Z18" s="3">
        <f>SUM(V18:Y18)</f>
        <v>38</v>
      </c>
      <c r="AA18" s="3">
        <v>8</v>
      </c>
      <c r="AB18" s="3">
        <v>12</v>
      </c>
      <c r="AC18" s="3">
        <v>11</v>
      </c>
      <c r="AD18" s="3">
        <v>22</v>
      </c>
      <c r="AE18" s="3">
        <f>SUM(AA18:AD18)</f>
        <v>53</v>
      </c>
      <c r="AF18" s="3">
        <v>10</v>
      </c>
      <c r="AG18" s="3">
        <v>9</v>
      </c>
      <c r="AH18" s="3">
        <v>17</v>
      </c>
      <c r="AI18" s="3">
        <v>13</v>
      </c>
      <c r="AJ18" s="3">
        <f>SUM(AF18:AI18)</f>
        <v>49</v>
      </c>
    </row>
    <row r="19" spans="1:36" ht="12.75" customHeight="1">
      <c r="A19" s="22" t="s">
        <v>493</v>
      </c>
      <c r="B19" s="3">
        <v>17</v>
      </c>
      <c r="C19" s="3">
        <v>24</v>
      </c>
      <c r="D19" s="3">
        <v>23</v>
      </c>
      <c r="E19" s="3">
        <v>25</v>
      </c>
      <c r="F19" s="3">
        <f>SUM(B19:E19)</f>
        <v>89</v>
      </c>
      <c r="G19" s="3">
        <v>22</v>
      </c>
      <c r="H19" s="3">
        <v>29</v>
      </c>
      <c r="I19" s="3">
        <v>29</v>
      </c>
      <c r="J19" s="3">
        <v>24</v>
      </c>
      <c r="K19" s="3">
        <f>SUM(G19:J19)</f>
        <v>104</v>
      </c>
      <c r="L19" s="3">
        <v>15</v>
      </c>
      <c r="M19" s="3">
        <v>22</v>
      </c>
      <c r="N19" s="3">
        <v>22</v>
      </c>
      <c r="O19" s="3">
        <v>32</v>
      </c>
      <c r="P19" s="3">
        <f>SUM(L19:O19)</f>
        <v>91</v>
      </c>
      <c r="Q19" s="3">
        <v>6</v>
      </c>
      <c r="R19" s="3">
        <v>16</v>
      </c>
      <c r="S19" s="3">
        <v>19</v>
      </c>
      <c r="T19" s="3">
        <v>19</v>
      </c>
      <c r="U19" s="3">
        <f>SUM(Q19:T19)</f>
        <v>60</v>
      </c>
      <c r="V19" s="3">
        <v>13</v>
      </c>
      <c r="W19" s="3">
        <v>8</v>
      </c>
      <c r="X19" s="3">
        <v>15</v>
      </c>
      <c r="Y19" s="3">
        <v>19</v>
      </c>
      <c r="Z19" s="3">
        <f>SUM(V19:Y19)</f>
        <v>55</v>
      </c>
      <c r="AA19" s="3">
        <v>7</v>
      </c>
      <c r="AB19" s="3">
        <v>8</v>
      </c>
      <c r="AC19" s="3">
        <v>16</v>
      </c>
      <c r="AD19" s="3">
        <v>21</v>
      </c>
      <c r="AE19" s="3">
        <f>SUM(AA19:AD19)</f>
        <v>52</v>
      </c>
      <c r="AF19" s="3">
        <v>12</v>
      </c>
      <c r="AG19" s="3">
        <v>17</v>
      </c>
      <c r="AH19" s="3">
        <v>23</v>
      </c>
      <c r="AI19" s="3">
        <v>19</v>
      </c>
      <c r="AJ19" s="3">
        <f>SUM(AF19:AI19)</f>
        <v>71</v>
      </c>
    </row>
    <row r="20" spans="1:36" ht="12.75" customHeight="1">
      <c r="A20" s="22" t="s">
        <v>494</v>
      </c>
      <c r="B20" s="3">
        <v>35</v>
      </c>
      <c r="C20" s="3">
        <v>21</v>
      </c>
      <c r="D20" s="3">
        <v>31</v>
      </c>
      <c r="E20" s="3">
        <v>52</v>
      </c>
      <c r="F20" s="3">
        <f>SUM(B20:E20)</f>
        <v>139</v>
      </c>
      <c r="G20" s="3">
        <v>22</v>
      </c>
      <c r="H20" s="3">
        <v>33</v>
      </c>
      <c r="I20" s="3">
        <v>31</v>
      </c>
      <c r="J20" s="3">
        <v>40</v>
      </c>
      <c r="K20" s="3">
        <f>SUM(G20:J20)</f>
        <v>126</v>
      </c>
      <c r="L20" s="3">
        <v>20</v>
      </c>
      <c r="M20" s="3">
        <v>14</v>
      </c>
      <c r="N20" s="3">
        <v>18</v>
      </c>
      <c r="O20" s="3">
        <v>32</v>
      </c>
      <c r="P20" s="3">
        <f>SUM(L20:O20)</f>
        <v>84</v>
      </c>
      <c r="Q20" s="3">
        <v>16</v>
      </c>
      <c r="R20" s="3">
        <v>15</v>
      </c>
      <c r="S20" s="3">
        <v>18</v>
      </c>
      <c r="T20" s="3">
        <v>14</v>
      </c>
      <c r="U20" s="3">
        <f>SUM(Q20:T20)</f>
        <v>63</v>
      </c>
      <c r="V20" s="3">
        <v>25</v>
      </c>
      <c r="W20" s="3">
        <v>30</v>
      </c>
      <c r="X20" s="3">
        <v>20</v>
      </c>
      <c r="Y20" s="3">
        <v>23</v>
      </c>
      <c r="Z20" s="3">
        <f>SUM(V20:Y20)</f>
        <v>98</v>
      </c>
      <c r="AA20" s="3">
        <v>11</v>
      </c>
      <c r="AB20" s="3">
        <v>16</v>
      </c>
      <c r="AC20" s="3">
        <v>21</v>
      </c>
      <c r="AD20" s="3">
        <v>11</v>
      </c>
      <c r="AE20" s="3">
        <f>SUM(AA20:AD20)</f>
        <v>59</v>
      </c>
      <c r="AF20" s="3">
        <v>14</v>
      </c>
      <c r="AG20" s="3">
        <v>22</v>
      </c>
      <c r="AH20" s="3">
        <v>22</v>
      </c>
      <c r="AI20" s="3">
        <v>14</v>
      </c>
      <c r="AJ20" s="3">
        <f>SUM(AF20:AI20)</f>
        <v>72</v>
      </c>
    </row>
    <row r="21" spans="1:36" ht="12.75" customHeight="1">
      <c r="A21" s="22" t="s">
        <v>495</v>
      </c>
      <c r="B21" s="3">
        <v>18</v>
      </c>
      <c r="C21" s="3">
        <v>19</v>
      </c>
      <c r="D21" s="3">
        <v>20</v>
      </c>
      <c r="E21" s="3">
        <v>29</v>
      </c>
      <c r="F21" s="3">
        <f>SUM(B21:E21)</f>
        <v>86</v>
      </c>
      <c r="G21" s="3">
        <v>10</v>
      </c>
      <c r="H21" s="3">
        <v>14</v>
      </c>
      <c r="I21" s="3">
        <v>17</v>
      </c>
      <c r="J21" s="3">
        <v>13</v>
      </c>
      <c r="K21" s="3">
        <f>SUM(G21:J21)</f>
        <v>54</v>
      </c>
      <c r="L21" s="3">
        <v>21</v>
      </c>
      <c r="M21" s="3">
        <v>8</v>
      </c>
      <c r="N21" s="3">
        <v>22</v>
      </c>
      <c r="O21" s="3">
        <v>11</v>
      </c>
      <c r="P21" s="3">
        <f>SUM(L21:O21)</f>
        <v>62</v>
      </c>
      <c r="Q21" s="3">
        <v>15</v>
      </c>
      <c r="R21" s="3">
        <v>14</v>
      </c>
      <c r="S21" s="3">
        <v>20</v>
      </c>
      <c r="T21" s="3">
        <v>19</v>
      </c>
      <c r="U21" s="3">
        <f>SUM(Q21:T21)</f>
        <v>68</v>
      </c>
      <c r="V21" s="3">
        <v>10</v>
      </c>
      <c r="W21" s="3">
        <v>12</v>
      </c>
      <c r="X21" s="3">
        <v>14</v>
      </c>
      <c r="Y21" s="3">
        <v>8</v>
      </c>
      <c r="Z21" s="3">
        <f>SUM(V21:Y21)</f>
        <v>44</v>
      </c>
      <c r="AA21" s="3">
        <v>14</v>
      </c>
      <c r="AB21" s="3">
        <v>14</v>
      </c>
      <c r="AC21" s="3">
        <v>9</v>
      </c>
      <c r="AD21" s="3">
        <v>6</v>
      </c>
      <c r="AE21" s="3">
        <f>SUM(AA21:AD21)</f>
        <v>43</v>
      </c>
      <c r="AF21" s="3">
        <v>12</v>
      </c>
      <c r="AG21" s="3">
        <v>17</v>
      </c>
      <c r="AH21" s="3">
        <v>9</v>
      </c>
      <c r="AI21" s="3">
        <v>8</v>
      </c>
      <c r="AJ21" s="3">
        <f>SUM(AF21:AI21)</f>
        <v>46</v>
      </c>
    </row>
    <row r="22" spans="1:36" ht="12.75" customHeight="1">
      <c r="A22" s="22" t="s">
        <v>496</v>
      </c>
      <c r="B22" s="3">
        <v>29</v>
      </c>
      <c r="C22" s="3">
        <v>13</v>
      </c>
      <c r="D22" s="3">
        <v>23</v>
      </c>
      <c r="E22" s="3">
        <v>20</v>
      </c>
      <c r="F22" s="3">
        <f>SUM(B22:E22)</f>
        <v>85</v>
      </c>
      <c r="G22" s="3">
        <v>22</v>
      </c>
      <c r="H22" s="3">
        <v>21</v>
      </c>
      <c r="I22" s="3">
        <v>13</v>
      </c>
      <c r="J22" s="3">
        <v>21</v>
      </c>
      <c r="K22" s="3">
        <f>SUM(G22:J22)</f>
        <v>77</v>
      </c>
      <c r="L22" s="3">
        <v>20</v>
      </c>
      <c r="M22" s="3">
        <v>9</v>
      </c>
      <c r="N22" s="3">
        <v>23</v>
      </c>
      <c r="O22" s="3">
        <v>27</v>
      </c>
      <c r="P22" s="3">
        <f>SUM(L22:O22)</f>
        <v>79</v>
      </c>
      <c r="Q22" s="3">
        <v>10</v>
      </c>
      <c r="R22" s="3">
        <v>7</v>
      </c>
      <c r="S22" s="3">
        <v>12</v>
      </c>
      <c r="T22" s="3">
        <v>19</v>
      </c>
      <c r="U22" s="3">
        <f>SUM(Q22:T22)</f>
        <v>48</v>
      </c>
      <c r="V22" s="3">
        <v>17</v>
      </c>
      <c r="W22" s="3">
        <v>18</v>
      </c>
      <c r="X22" s="3">
        <v>18</v>
      </c>
      <c r="Y22" s="3">
        <v>20</v>
      </c>
      <c r="Z22" s="3">
        <f>SUM(V22:Y22)</f>
        <v>73</v>
      </c>
      <c r="AA22" s="3">
        <v>14</v>
      </c>
      <c r="AB22" s="3">
        <v>16</v>
      </c>
      <c r="AC22" s="3">
        <v>12</v>
      </c>
      <c r="AD22" s="3">
        <v>18</v>
      </c>
      <c r="AE22" s="3">
        <f>SUM(AA22:AD22)</f>
        <v>60</v>
      </c>
      <c r="AF22" s="3">
        <v>9</v>
      </c>
      <c r="AG22" s="3">
        <v>11</v>
      </c>
      <c r="AH22" s="3">
        <v>8</v>
      </c>
      <c r="AI22" s="3">
        <v>10</v>
      </c>
      <c r="AJ22" s="3">
        <f>SUM(AF22:AI22)</f>
        <v>38</v>
      </c>
    </row>
    <row r="23" spans="1:36" ht="12.75" customHeight="1">
      <c r="A23" s="22" t="s">
        <v>497</v>
      </c>
      <c r="B23" s="3">
        <v>38</v>
      </c>
      <c r="C23" s="3">
        <v>33</v>
      </c>
      <c r="D23" s="3">
        <v>37</v>
      </c>
      <c r="E23" s="3">
        <v>28</v>
      </c>
      <c r="F23" s="3">
        <f>SUM(B23:E23)</f>
        <v>136</v>
      </c>
      <c r="G23" s="3">
        <v>26</v>
      </c>
      <c r="H23" s="3">
        <v>30</v>
      </c>
      <c r="I23" s="3">
        <v>26</v>
      </c>
      <c r="J23" s="3">
        <v>60</v>
      </c>
      <c r="K23" s="3">
        <f>SUM(G23:J23)</f>
        <v>142</v>
      </c>
      <c r="L23" s="3">
        <v>23</v>
      </c>
      <c r="M23" s="3">
        <v>23</v>
      </c>
      <c r="N23" s="3">
        <v>22</v>
      </c>
      <c r="O23" s="3">
        <v>27</v>
      </c>
      <c r="P23" s="3">
        <f>SUM(L23:O23)</f>
        <v>95</v>
      </c>
      <c r="Q23" s="3">
        <v>27</v>
      </c>
      <c r="R23" s="3">
        <v>41</v>
      </c>
      <c r="S23" s="3">
        <v>27</v>
      </c>
      <c r="T23" s="3">
        <v>35</v>
      </c>
      <c r="U23" s="3">
        <f>SUM(Q23:T23)</f>
        <v>130</v>
      </c>
      <c r="V23" s="3">
        <v>18</v>
      </c>
      <c r="W23" s="3">
        <v>24</v>
      </c>
      <c r="X23" s="3">
        <v>21</v>
      </c>
      <c r="Y23" s="3">
        <v>21</v>
      </c>
      <c r="Z23" s="3">
        <f>SUM(V23:Y23)</f>
        <v>84</v>
      </c>
      <c r="AA23" s="3">
        <v>17</v>
      </c>
      <c r="AB23" s="3">
        <v>12</v>
      </c>
      <c r="AC23" s="3">
        <v>18</v>
      </c>
      <c r="AD23" s="3">
        <v>20</v>
      </c>
      <c r="AE23" s="3">
        <f>SUM(AA23:AD23)</f>
        <v>67</v>
      </c>
      <c r="AF23" s="3">
        <v>11</v>
      </c>
      <c r="AG23" s="3">
        <v>19</v>
      </c>
      <c r="AH23" s="3">
        <v>8</v>
      </c>
      <c r="AI23" s="3">
        <v>21</v>
      </c>
      <c r="AJ23" s="3">
        <f>SUM(AF23:AI23)</f>
        <v>59</v>
      </c>
    </row>
    <row r="24" spans="1:36" ht="12.75" customHeight="1">
      <c r="A24" s="22" t="s">
        <v>498</v>
      </c>
      <c r="B24" s="3">
        <v>83</v>
      </c>
      <c r="C24" s="3">
        <v>86</v>
      </c>
      <c r="D24" s="3">
        <v>80</v>
      </c>
      <c r="E24" s="3">
        <v>69</v>
      </c>
      <c r="F24" s="3">
        <f>SUM(B24:E24)</f>
        <v>318</v>
      </c>
      <c r="G24" s="3">
        <v>74</v>
      </c>
      <c r="H24" s="3">
        <v>82</v>
      </c>
      <c r="I24" s="3">
        <v>87</v>
      </c>
      <c r="J24" s="3">
        <v>83</v>
      </c>
      <c r="K24" s="3">
        <f>SUM(G24:J24)</f>
        <v>326</v>
      </c>
      <c r="L24" s="3">
        <v>72</v>
      </c>
      <c r="M24" s="3">
        <v>77</v>
      </c>
      <c r="N24" s="3">
        <v>74</v>
      </c>
      <c r="O24" s="3">
        <v>69</v>
      </c>
      <c r="P24" s="3">
        <f>SUM(L24:O24)</f>
        <v>292</v>
      </c>
      <c r="Q24" s="3">
        <v>70</v>
      </c>
      <c r="R24" s="3">
        <v>65</v>
      </c>
      <c r="S24" s="3">
        <v>63</v>
      </c>
      <c r="T24" s="3">
        <v>57</v>
      </c>
      <c r="U24" s="3">
        <f>SUM(Q24:T24)</f>
        <v>255</v>
      </c>
      <c r="V24" s="3">
        <v>53</v>
      </c>
      <c r="W24" s="3">
        <v>38</v>
      </c>
      <c r="X24" s="3">
        <v>40</v>
      </c>
      <c r="Y24" s="3">
        <v>44</v>
      </c>
      <c r="Z24" s="3">
        <f>SUM(V24:Y24)</f>
        <v>175</v>
      </c>
      <c r="AA24" s="3">
        <v>60</v>
      </c>
      <c r="AB24" s="3">
        <v>60</v>
      </c>
      <c r="AC24" s="3">
        <v>53</v>
      </c>
      <c r="AD24" s="3">
        <v>53</v>
      </c>
      <c r="AE24" s="3">
        <f>SUM(AA24:AD24)</f>
        <v>226</v>
      </c>
      <c r="AF24" s="3">
        <v>61</v>
      </c>
      <c r="AG24" s="3">
        <v>60</v>
      </c>
      <c r="AH24" s="3">
        <v>67</v>
      </c>
      <c r="AI24" s="3">
        <v>36</v>
      </c>
      <c r="AJ24" s="3">
        <f>SUM(AF24:AI24)</f>
        <v>224</v>
      </c>
    </row>
    <row r="25" spans="1:36" ht="12.75" customHeight="1">
      <c r="A25" s="22" t="s">
        <v>499</v>
      </c>
      <c r="B25" s="3">
        <v>84</v>
      </c>
      <c r="C25" s="3">
        <v>76</v>
      </c>
      <c r="D25" s="3">
        <v>88</v>
      </c>
      <c r="E25" s="3">
        <v>74</v>
      </c>
      <c r="F25" s="3">
        <f>SUM(B25:E25)</f>
        <v>322</v>
      </c>
      <c r="G25" s="3">
        <v>79</v>
      </c>
      <c r="H25" s="3">
        <v>109</v>
      </c>
      <c r="I25" s="3">
        <v>95</v>
      </c>
      <c r="J25" s="3">
        <v>102</v>
      </c>
      <c r="K25" s="3">
        <f>SUM(G25:J25)</f>
        <v>385</v>
      </c>
      <c r="L25" s="3">
        <v>92</v>
      </c>
      <c r="M25" s="3">
        <v>84</v>
      </c>
      <c r="N25" s="3">
        <v>86</v>
      </c>
      <c r="O25" s="3">
        <v>76</v>
      </c>
      <c r="P25" s="3">
        <f>SUM(L25:O25)</f>
        <v>338</v>
      </c>
      <c r="Q25" s="3">
        <v>69</v>
      </c>
      <c r="R25" s="3">
        <v>75</v>
      </c>
      <c r="S25" s="3">
        <v>71</v>
      </c>
      <c r="T25" s="3">
        <v>65</v>
      </c>
      <c r="U25" s="3">
        <f>SUM(Q25:T25)</f>
        <v>280</v>
      </c>
      <c r="V25" s="3">
        <v>52</v>
      </c>
      <c r="W25" s="3">
        <v>76</v>
      </c>
      <c r="X25" s="3">
        <v>60</v>
      </c>
      <c r="Y25" s="3">
        <v>70</v>
      </c>
      <c r="Z25" s="3">
        <f>SUM(V25:Y25)</f>
        <v>258</v>
      </c>
      <c r="AA25" s="3">
        <v>58</v>
      </c>
      <c r="AB25" s="3">
        <v>61</v>
      </c>
      <c r="AC25" s="3">
        <v>58</v>
      </c>
      <c r="AD25" s="3">
        <v>38</v>
      </c>
      <c r="AE25" s="3">
        <f>SUM(AA25:AD25)</f>
        <v>215</v>
      </c>
      <c r="AF25" s="3">
        <v>55</v>
      </c>
      <c r="AG25" s="3">
        <v>64</v>
      </c>
      <c r="AH25" s="3">
        <v>55</v>
      </c>
      <c r="AI25" s="3">
        <v>50</v>
      </c>
      <c r="AJ25" s="3">
        <f>SUM(AF25:AI25)</f>
        <v>224</v>
      </c>
    </row>
    <row r="26" spans="1:36" ht="12.75" customHeight="1">
      <c r="A26" s="22" t="s">
        <v>500</v>
      </c>
      <c r="B26" s="3">
        <v>85</v>
      </c>
      <c r="C26" s="3">
        <v>80</v>
      </c>
      <c r="D26" s="3">
        <v>92</v>
      </c>
      <c r="E26" s="3">
        <v>92</v>
      </c>
      <c r="F26" s="3">
        <f>SUM(B26:E26)</f>
        <v>349</v>
      </c>
      <c r="G26" s="3">
        <v>77</v>
      </c>
      <c r="H26" s="3">
        <v>89</v>
      </c>
      <c r="I26" s="3">
        <v>76</v>
      </c>
      <c r="J26" s="3">
        <v>77</v>
      </c>
      <c r="K26" s="3">
        <f>SUM(G26:J26)</f>
        <v>319</v>
      </c>
      <c r="L26" s="3">
        <v>74</v>
      </c>
      <c r="M26" s="3">
        <v>71</v>
      </c>
      <c r="N26" s="3">
        <v>79</v>
      </c>
      <c r="O26" s="3">
        <v>65</v>
      </c>
      <c r="P26" s="3">
        <f>SUM(L26:O26)</f>
        <v>289</v>
      </c>
      <c r="Q26" s="3">
        <v>53</v>
      </c>
      <c r="R26" s="3">
        <v>56</v>
      </c>
      <c r="S26" s="3">
        <v>53</v>
      </c>
      <c r="T26" s="3">
        <v>65</v>
      </c>
      <c r="U26" s="3">
        <f>SUM(Q26:T26)</f>
        <v>227</v>
      </c>
      <c r="V26" s="3">
        <v>45</v>
      </c>
      <c r="W26" s="3">
        <v>60</v>
      </c>
      <c r="X26" s="3">
        <v>59</v>
      </c>
      <c r="Y26" s="3">
        <v>59</v>
      </c>
      <c r="Z26" s="3">
        <f>SUM(V26:Y26)</f>
        <v>223</v>
      </c>
      <c r="AA26" s="3">
        <v>38</v>
      </c>
      <c r="AB26" s="3">
        <v>43</v>
      </c>
      <c r="AC26" s="3">
        <v>47</v>
      </c>
      <c r="AD26" s="3">
        <v>39</v>
      </c>
      <c r="AE26" s="3">
        <f>SUM(AA26:AD26)</f>
        <v>167</v>
      </c>
      <c r="AF26" s="3">
        <v>35</v>
      </c>
      <c r="AG26" s="3">
        <v>49</v>
      </c>
      <c r="AH26" s="3">
        <v>35</v>
      </c>
      <c r="AI26" s="3">
        <v>58</v>
      </c>
      <c r="AJ26" s="3">
        <f>SUM(AF26:AI26)</f>
        <v>177</v>
      </c>
    </row>
    <row r="27" spans="1:36" ht="12.75" customHeight="1">
      <c r="A27" s="22" t="s">
        <v>501</v>
      </c>
      <c r="B27" s="3">
        <v>41</v>
      </c>
      <c r="C27" s="3">
        <v>53</v>
      </c>
      <c r="D27" s="3">
        <v>64</v>
      </c>
      <c r="E27" s="3">
        <v>58</v>
      </c>
      <c r="F27" s="3">
        <f>SUM(B27:E27)</f>
        <v>216</v>
      </c>
      <c r="G27" s="3">
        <v>79</v>
      </c>
      <c r="H27" s="3">
        <v>54</v>
      </c>
      <c r="I27" s="3">
        <v>73</v>
      </c>
      <c r="J27" s="3">
        <v>80</v>
      </c>
      <c r="K27" s="3">
        <f>SUM(G27:J27)</f>
        <v>286</v>
      </c>
      <c r="L27" s="3">
        <v>78</v>
      </c>
      <c r="M27" s="3">
        <v>58</v>
      </c>
      <c r="N27" s="3">
        <v>62</v>
      </c>
      <c r="O27" s="3">
        <v>49</v>
      </c>
      <c r="P27" s="3">
        <f>SUM(L27:O27)</f>
        <v>247</v>
      </c>
      <c r="Q27" s="3">
        <v>60</v>
      </c>
      <c r="R27" s="3">
        <v>66</v>
      </c>
      <c r="S27" s="3">
        <v>53</v>
      </c>
      <c r="T27" s="3">
        <v>62</v>
      </c>
      <c r="U27" s="3">
        <f>SUM(Q27:T27)</f>
        <v>241</v>
      </c>
      <c r="V27" s="3">
        <v>44</v>
      </c>
      <c r="W27" s="3">
        <v>39</v>
      </c>
      <c r="X27" s="3">
        <v>58</v>
      </c>
      <c r="Y27" s="3">
        <v>49</v>
      </c>
      <c r="Z27" s="3">
        <f>SUM(V27:Y27)</f>
        <v>190</v>
      </c>
      <c r="AA27" s="3">
        <v>49</v>
      </c>
      <c r="AB27" s="3">
        <v>47</v>
      </c>
      <c r="AC27" s="3">
        <v>57</v>
      </c>
      <c r="AD27" s="3">
        <v>43</v>
      </c>
      <c r="AE27" s="3">
        <f>SUM(AA27:AD27)</f>
        <v>196</v>
      </c>
      <c r="AF27" s="3">
        <v>36</v>
      </c>
      <c r="AG27" s="3">
        <v>36</v>
      </c>
      <c r="AH27" s="3">
        <v>45</v>
      </c>
      <c r="AI27" s="3">
        <v>41</v>
      </c>
      <c r="AJ27" s="3">
        <f>SUM(AF27:AI27)</f>
        <v>158</v>
      </c>
    </row>
    <row r="28" spans="1:36" ht="12.75" customHeight="1">
      <c r="A28" s="22" t="s">
        <v>502</v>
      </c>
      <c r="B28" s="3">
        <v>17</v>
      </c>
      <c r="C28" s="3">
        <v>24</v>
      </c>
      <c r="D28" s="3">
        <v>19</v>
      </c>
      <c r="E28" s="3">
        <v>36</v>
      </c>
      <c r="F28" s="3">
        <f>SUM(B28:E28)</f>
        <v>96</v>
      </c>
      <c r="G28" s="3">
        <v>15</v>
      </c>
      <c r="H28" s="3">
        <v>26</v>
      </c>
      <c r="I28" s="3">
        <v>27</v>
      </c>
      <c r="J28" s="3">
        <v>37</v>
      </c>
      <c r="K28" s="3">
        <f>SUM(G28:J28)</f>
        <v>105</v>
      </c>
      <c r="L28" s="3">
        <v>24</v>
      </c>
      <c r="M28" s="3">
        <v>17</v>
      </c>
      <c r="N28" s="3">
        <v>21</v>
      </c>
      <c r="O28" s="3">
        <v>30</v>
      </c>
      <c r="P28" s="3">
        <f>SUM(L28:O28)</f>
        <v>92</v>
      </c>
      <c r="Q28" s="3">
        <v>13</v>
      </c>
      <c r="R28" s="3">
        <v>25</v>
      </c>
      <c r="S28" s="3">
        <v>19</v>
      </c>
      <c r="T28" s="3">
        <v>22</v>
      </c>
      <c r="U28" s="3">
        <f>SUM(Q28:T28)</f>
        <v>79</v>
      </c>
      <c r="V28" s="3">
        <v>9</v>
      </c>
      <c r="W28" s="3">
        <v>15</v>
      </c>
      <c r="X28" s="3">
        <v>14</v>
      </c>
      <c r="Y28" s="3">
        <v>26</v>
      </c>
      <c r="Z28" s="3">
        <f>SUM(V28:Y28)</f>
        <v>64</v>
      </c>
      <c r="AA28" s="3">
        <v>10</v>
      </c>
      <c r="AB28" s="3">
        <v>11</v>
      </c>
      <c r="AC28" s="3">
        <v>19</v>
      </c>
      <c r="AD28" s="3">
        <v>28</v>
      </c>
      <c r="AE28" s="3">
        <f>SUM(AA28:AD28)</f>
        <v>68</v>
      </c>
      <c r="AF28" s="3">
        <v>13</v>
      </c>
      <c r="AG28" s="3">
        <v>9</v>
      </c>
      <c r="AH28" s="3">
        <v>14</v>
      </c>
      <c r="AI28" s="3">
        <v>15</v>
      </c>
      <c r="AJ28" s="3">
        <f>SUM(AF28:AI28)</f>
        <v>51</v>
      </c>
    </row>
    <row r="29" spans="1:36" ht="12.75" customHeight="1">
      <c r="A29" s="22" t="s">
        <v>503</v>
      </c>
      <c r="B29" s="3">
        <v>119</v>
      </c>
      <c r="C29" s="3">
        <v>114</v>
      </c>
      <c r="D29" s="3">
        <v>109</v>
      </c>
      <c r="E29" s="3">
        <v>122</v>
      </c>
      <c r="F29" s="3">
        <f>SUM(B29:E29)</f>
        <v>464</v>
      </c>
      <c r="G29" s="3">
        <v>113</v>
      </c>
      <c r="H29" s="3">
        <v>102</v>
      </c>
      <c r="I29" s="3">
        <v>103</v>
      </c>
      <c r="J29" s="3">
        <v>129</v>
      </c>
      <c r="K29" s="3">
        <f>SUM(G29:J29)</f>
        <v>447</v>
      </c>
      <c r="L29" s="3">
        <v>103</v>
      </c>
      <c r="M29" s="3">
        <v>90</v>
      </c>
      <c r="N29" s="3">
        <v>92</v>
      </c>
      <c r="O29" s="3">
        <v>100</v>
      </c>
      <c r="P29" s="3">
        <f>SUM(L29:O29)</f>
        <v>385</v>
      </c>
      <c r="Q29" s="3">
        <v>101</v>
      </c>
      <c r="R29" s="3">
        <v>79</v>
      </c>
      <c r="S29" s="3">
        <v>72</v>
      </c>
      <c r="T29" s="3">
        <v>82</v>
      </c>
      <c r="U29" s="3">
        <f>SUM(Q29:T29)</f>
        <v>334</v>
      </c>
      <c r="V29" s="3">
        <v>95</v>
      </c>
      <c r="W29" s="3">
        <v>69</v>
      </c>
      <c r="X29" s="3">
        <v>86</v>
      </c>
      <c r="Y29" s="3">
        <v>69</v>
      </c>
      <c r="Z29" s="3">
        <f>SUM(V29:Y29)</f>
        <v>319</v>
      </c>
      <c r="AA29" s="3">
        <v>52</v>
      </c>
      <c r="AB29" s="3">
        <v>62</v>
      </c>
      <c r="AC29" s="3">
        <v>73</v>
      </c>
      <c r="AD29" s="3">
        <v>72</v>
      </c>
      <c r="AE29" s="3">
        <f>SUM(AA29:AD29)</f>
        <v>259</v>
      </c>
      <c r="AF29" s="3">
        <v>74</v>
      </c>
      <c r="AG29" s="3">
        <v>73</v>
      </c>
      <c r="AH29" s="3">
        <v>65</v>
      </c>
      <c r="AI29" s="3">
        <v>70</v>
      </c>
      <c r="AJ29" s="3">
        <f>SUM(AF29:AI29)</f>
        <v>282</v>
      </c>
    </row>
    <row r="32" ht="12.75" customHeight="1">
      <c r="A32" s="6" t="s">
        <v>524</v>
      </c>
    </row>
    <row r="33" spans="2:17" ht="12.75" customHeight="1">
      <c r="B33" s="6" t="s">
        <v>10</v>
      </c>
      <c r="D33" s="6" t="s">
        <v>11</v>
      </c>
      <c r="F33" s="6" t="s">
        <v>12</v>
      </c>
      <c r="H33" s="6" t="s">
        <v>13</v>
      </c>
      <c r="J33" s="6" t="s">
        <v>525</v>
      </c>
      <c r="L33" s="6" t="s">
        <v>15</v>
      </c>
      <c r="M33" s="6" t="s">
        <v>504</v>
      </c>
      <c r="N33" s="6"/>
      <c r="O33" s="6" t="s">
        <v>462</v>
      </c>
      <c r="P33" s="6"/>
      <c r="Q33" s="6" t="s">
        <v>463</v>
      </c>
    </row>
    <row r="34" spans="1:17" ht="12.75" customHeight="1">
      <c r="A34" s="6" t="s">
        <v>507</v>
      </c>
      <c r="B34" s="1">
        <f>N6+N7+N9+N14+N11+N12+N13+N20+N21+N2+N3+N4+N15</f>
        <v>237</v>
      </c>
      <c r="D34" s="1">
        <f>O6+O7+O9+O14+O11+O12+O13+O20+O21+O2+O3+O4+O15</f>
        <v>282</v>
      </c>
      <c r="F34" s="1">
        <f>Q6+Q7+Q9+Q11+Q12+Q14+Q13+Q20+Q21+Q2+Q3+Q4+Q15</f>
        <v>191</v>
      </c>
      <c r="G34" s="15">
        <f>(H34-F34)/F34</f>
        <v>-0.020942408376963352</v>
      </c>
      <c r="H34" s="1">
        <f>R6+R7+R9+R14+R11+R12+R13+R20+R21+R2+R3+R4+R15</f>
        <v>187</v>
      </c>
      <c r="I34" s="15">
        <f>(J34-H34)/H34</f>
        <v>0.08021390374331551</v>
      </c>
      <c r="J34" s="1">
        <f>S6+S7+S9+S11+S14+S13+S12+S20+S21+S2+S3+S4+S15</f>
        <v>202</v>
      </c>
      <c r="K34" s="1">
        <f>(L34-J34)/J34</f>
        <v>0.31683168316831684</v>
      </c>
      <c r="L34" s="1">
        <f>T6+T7+T9+T14+T11+T12+T13+T20+T21+T2+T3+T4+T15</f>
        <v>266</v>
      </c>
      <c r="M34" s="15">
        <f>(J34-F34)/F34</f>
        <v>0.05759162303664921</v>
      </c>
      <c r="O34" s="1">
        <f>B34+D34+F34</f>
        <v>710</v>
      </c>
      <c r="P34" s="15">
        <f>(Q34-O34)/O34</f>
        <v>-0.07746478873239436</v>
      </c>
      <c r="Q34" s="1">
        <f>L34+J34+H34</f>
        <v>655</v>
      </c>
    </row>
    <row r="35" spans="1:17" ht="12.75" customHeight="1">
      <c r="A35" s="6" t="s">
        <v>508</v>
      </c>
      <c r="B35" s="1">
        <f>N5+N8+N10+N16+N17+N19+N22+N23+N18+N24+N25+N26+N27+N28+N29</f>
        <v>624</v>
      </c>
      <c r="D35" s="1">
        <f>O5+O8+O10+O16+O17+O19+O22+O23+O18+O24+O25+O26+O27+O28+O29</f>
        <v>663</v>
      </c>
      <c r="F35" s="1">
        <f>Q5+Q8+Q10+Q16+Q17+Q18+Q19+Q23+Q24+Q25+Q26+Q27+Q28+Q29</f>
        <v>556</v>
      </c>
      <c r="G35" s="15">
        <f>(H35-F35)/F35</f>
        <v>-0.0035971223021582736</v>
      </c>
      <c r="H35" s="1">
        <f>R5+R8+R10+R16+R17+R18+R19+R22+R23+R24+R25+R26+R27+R28+R29</f>
        <v>554</v>
      </c>
      <c r="I35" s="15">
        <f>(J35-H35)/H35</f>
        <v>-0.11552346570397112</v>
      </c>
      <c r="J35" s="1">
        <f>S5+S8+S10+S16+S17+S19+S22+S23+S24+S25+S26+S27+S28+S29+S18</f>
        <v>490</v>
      </c>
      <c r="K35" s="1">
        <f>(L35-J35)/J35</f>
        <v>0.18775510204081633</v>
      </c>
      <c r="L35" s="1">
        <f>T5+T8+T10+T16+T17+T19+T22+T23+T18+T24+T25+T26+T27+T28+T29</f>
        <v>582</v>
      </c>
      <c r="M35" s="15">
        <f>(J35-F35)/F35</f>
        <v>-0.11870503597122302</v>
      </c>
      <c r="O35" s="1">
        <f>B35+D35+F35</f>
        <v>1843</v>
      </c>
      <c r="P35" s="15">
        <f>(Q35-O35)/O35</f>
        <v>-0.11774281063483451</v>
      </c>
      <c r="Q35" s="1">
        <f>L35+J35+H35</f>
        <v>1626</v>
      </c>
    </row>
    <row r="36" spans="3:17" ht="12.75" customHeight="1">
      <c r="C36" s="15"/>
      <c r="E36" s="15"/>
      <c r="O36" s="1">
        <f>SUM(O34:O35)</f>
        <v>2553</v>
      </c>
      <c r="P36" s="15">
        <f>(Q36-O36)/O36</f>
        <v>-0.10654132393262829</v>
      </c>
      <c r="Q36" s="1">
        <f>SUM(Q34:Q35)</f>
        <v>2281</v>
      </c>
    </row>
    <row r="37" spans="1:5" ht="12.75" customHeight="1">
      <c r="A37" s="6" t="s">
        <v>526</v>
      </c>
      <c r="C37" s="15"/>
      <c r="E37" s="15"/>
    </row>
    <row r="38" spans="3:5" ht="12.75" customHeight="1">
      <c r="C38" s="15"/>
      <c r="E38" s="15"/>
    </row>
    <row r="39" spans="2:10" ht="12.75" customHeight="1">
      <c r="B39" s="22" t="s">
        <v>15</v>
      </c>
      <c r="C39" s="47"/>
      <c r="D39" s="24" t="s">
        <v>16</v>
      </c>
      <c r="E39" s="47"/>
      <c r="F39" s="22" t="s">
        <v>17</v>
      </c>
      <c r="G39" s="25" t="s">
        <v>509</v>
      </c>
      <c r="H39" s="6" t="s">
        <v>510</v>
      </c>
      <c r="J39" s="6" t="s">
        <v>511</v>
      </c>
    </row>
    <row r="40" spans="1:10" ht="12.75" customHeight="1">
      <c r="A40" s="6" t="s">
        <v>507</v>
      </c>
      <c r="B40" s="1">
        <f>T2+T3+T4+T6+T7+T8+T9+T10+T12+T13+T14+T15+T16+T17+T18+T19+T20+T21+T22+T23+T28</f>
        <v>462</v>
      </c>
      <c r="C40" s="15">
        <f>(D40-B40)/B40</f>
        <v>-0.354978354978355</v>
      </c>
      <c r="D40" s="1">
        <f>V2+V3+V4+V6+V7+V8+V9+V10+V12+V13+V14+V15+V16+V17+V18+V19+V20+V21+V22+V23+V28</f>
        <v>298</v>
      </c>
      <c r="E40" s="15">
        <f>(F40-D40)/D40</f>
        <v>0.28859060402684567</v>
      </c>
      <c r="F40" s="1">
        <f>W2+W3+W4+W6+W7+W8+W9+W10+W12+W13+W14+W15+W16+W17+W18+W19+W20+W21+W22+W23+W28</f>
        <v>384</v>
      </c>
      <c r="G40" s="15">
        <f>(F40-B40)/B40</f>
        <v>-0.16883116883116883</v>
      </c>
      <c r="H40" s="1">
        <f>(K2+P2+U2+K3+P3+U3+K4+P4+U4+K6+P6+U6+K7+P7+U7+K8+P8+U8+K9+P9+U9+K10+P10+U10+K12+P12+U12+K13+P13+U13+K14+P14+U14+K15+P15+U15+K16+P16+U16+K17+P17+U17+K18+P18+U18+K19+P19+U19+K20+P20+U20+K21+P21+U21+K22+P22+U22+K23+P23+U23+K28+P28+U28)</f>
        <v>5492</v>
      </c>
      <c r="I40" s="15">
        <f>(J40-H40)/H40</f>
        <v>-0.28186453022578295</v>
      </c>
      <c r="J40" s="1">
        <f>Z2+AE2+AJ2+Z3+AE3+AJ3+Z4+AE4+AJ4+Z6+AE6+AJ6+Z7+AE7+AJ7+Z8+AE8+AJ8+Z9+AE9+AJ9+Z10+AE10+AJ10+Z12+AE12+AJ12+Z13+AE13+AJ13+Z14+AE14+AJ14+Z15+AE15+AJ15+Z16+AE16+AJ16+Z17+AE17+AJ17+Z18+AE18+AJ18+Z19+AE19+AJ19+Z20+AE20+AJ20+Z21+AE21+AJ21+Z22+AE22+AJ22+Z23+AE23+AJ23+Z28+AE28+AJ28</f>
        <v>3944</v>
      </c>
    </row>
    <row r="41" spans="1:10" ht="12.75" customHeight="1">
      <c r="A41" s="6" t="s">
        <v>508</v>
      </c>
      <c r="B41" s="1">
        <f>T5+T11+T29+T27+T26+T25+T24</f>
        <v>386</v>
      </c>
      <c r="C41" s="15">
        <f>(D41-B41)/B41</f>
        <v>-0.15803108808290156</v>
      </c>
      <c r="D41" s="1">
        <f>V5+V11+V24+V25+V26+V27+V29</f>
        <v>325</v>
      </c>
      <c r="E41" s="15">
        <f>(F41-D41)/D41</f>
        <v>-0.024615384615384615</v>
      </c>
      <c r="F41" s="1">
        <f>W5+W11+W29+W27+W26+W25+W24</f>
        <v>317</v>
      </c>
      <c r="G41" s="15">
        <f>(F41-B41)/B41</f>
        <v>-0.17875647668393782</v>
      </c>
      <c r="H41" s="1">
        <f>(K5+P5+U5+K11+P11+U11+K24+P24+U24+K25+P25+U25+K26+P26+U26+K27+P27+U27+K29+P29+U29)</f>
        <v>5128</v>
      </c>
      <c r="I41" s="15">
        <f>(J41-H41)/H41</f>
        <v>-0.28822152886115443</v>
      </c>
      <c r="J41" s="1">
        <f>Z5+AE5+AJ5+Z11+AE11+AJ11+Z24+AE24+AJ24+Z25+AE25+AJ25+Z26+AE26+AJ26+Z27+AE27+AJ27+Z29+AE29+AJ29</f>
        <v>3650</v>
      </c>
    </row>
    <row r="42" spans="8:10" ht="12.75" customHeight="1">
      <c r="H42" s="1">
        <f>SUM(H40:H41)</f>
        <v>10620</v>
      </c>
      <c r="I42" s="15">
        <f>(J42-H42)/H42</f>
        <v>-0.2849340866290019</v>
      </c>
      <c r="J42" s="1">
        <f>SUM(J40:J41)</f>
        <v>7594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J42"/>
  <sheetViews>
    <sheetView workbookViewId="0" topLeftCell="A1">
      <pane xSplit="1" ySplit="1" topLeftCell="B26" activePane="bottomRight" state="frozen"/>
      <selection pane="topLeft" activeCell="A1" sqref="A1"/>
      <selection pane="topRight" activeCell="B1" sqref="B1"/>
      <selection pane="bottomLeft" activeCell="A26" sqref="A26"/>
      <selection pane="bottomRight" activeCell="B2" sqref="B2"/>
    </sheetView>
  </sheetViews>
  <sheetFormatPr defaultColWidth="13.7109375" defaultRowHeight="15.75" customHeight="1"/>
  <cols>
    <col min="1" max="16384" width="14.421875" style="1" customWidth="1"/>
  </cols>
  <sheetData>
    <row r="1" spans="1:36" ht="12.75" customHeight="1">
      <c r="A1" s="14"/>
      <c r="B1" s="46" t="s">
        <v>0</v>
      </c>
      <c r="C1" s="46" t="s">
        <v>1</v>
      </c>
      <c r="D1" s="46" t="s">
        <v>2</v>
      </c>
      <c r="E1" s="46" t="s">
        <v>3</v>
      </c>
      <c r="F1" s="46">
        <v>2009</v>
      </c>
      <c r="G1" s="46" t="s">
        <v>4</v>
      </c>
      <c r="H1" s="46" t="s">
        <v>5</v>
      </c>
      <c r="I1" s="46" t="s">
        <v>6</v>
      </c>
      <c r="J1" s="46" t="s">
        <v>7</v>
      </c>
      <c r="K1" s="46">
        <v>2010</v>
      </c>
      <c r="L1" s="46" t="s">
        <v>8</v>
      </c>
      <c r="M1" s="46" t="s">
        <v>9</v>
      </c>
      <c r="N1" s="46" t="s">
        <v>10</v>
      </c>
      <c r="O1" s="46" t="s">
        <v>11</v>
      </c>
      <c r="P1" s="46">
        <v>2011</v>
      </c>
      <c r="Q1" s="46" t="s">
        <v>12</v>
      </c>
      <c r="R1" s="46" t="s">
        <v>13</v>
      </c>
      <c r="S1" s="46" t="s">
        <v>14</v>
      </c>
      <c r="T1" s="46" t="s">
        <v>15</v>
      </c>
      <c r="U1" s="46">
        <v>2012</v>
      </c>
      <c r="V1" s="46" t="s">
        <v>16</v>
      </c>
      <c r="W1" s="46" t="s">
        <v>17</v>
      </c>
      <c r="X1" s="46" t="s">
        <v>18</v>
      </c>
      <c r="Y1" s="46" t="s">
        <v>19</v>
      </c>
      <c r="Z1" s="46">
        <v>2013</v>
      </c>
      <c r="AA1" s="46" t="s">
        <v>20</v>
      </c>
      <c r="AB1" s="46" t="s">
        <v>21</v>
      </c>
      <c r="AC1" s="46" t="s">
        <v>22</v>
      </c>
      <c r="AD1" s="46" t="s">
        <v>23</v>
      </c>
      <c r="AE1" s="46">
        <v>2014</v>
      </c>
      <c r="AF1" s="46" t="s">
        <v>24</v>
      </c>
      <c r="AG1" s="46" t="s">
        <v>25</v>
      </c>
      <c r="AH1" s="46" t="s">
        <v>26</v>
      </c>
      <c r="AI1" s="46" t="s">
        <v>27</v>
      </c>
      <c r="AJ1" s="46">
        <v>2015</v>
      </c>
    </row>
    <row r="2" spans="1:36" ht="12.75" customHeight="1">
      <c r="A2" s="22" t="s">
        <v>476</v>
      </c>
      <c r="B2" s="3">
        <v>167</v>
      </c>
      <c r="C2" s="3">
        <v>196</v>
      </c>
      <c r="D2" s="3">
        <v>186</v>
      </c>
      <c r="E2" s="3">
        <v>163</v>
      </c>
      <c r="F2" s="3">
        <f>SUM(B2:E2)</f>
        <v>712</v>
      </c>
      <c r="G2" s="3">
        <v>187</v>
      </c>
      <c r="H2" s="3">
        <v>225</v>
      </c>
      <c r="I2" s="3">
        <v>205</v>
      </c>
      <c r="J2" s="3">
        <v>176</v>
      </c>
      <c r="K2" s="3">
        <f>SUM(G2:J2)</f>
        <v>793</v>
      </c>
      <c r="L2" s="3">
        <v>169</v>
      </c>
      <c r="M2" s="3">
        <v>183</v>
      </c>
      <c r="N2" s="3">
        <v>161</v>
      </c>
      <c r="O2" s="3">
        <v>175</v>
      </c>
      <c r="P2" s="3">
        <f>SUM(L2:O2)</f>
        <v>688</v>
      </c>
      <c r="Q2" s="3">
        <v>147</v>
      </c>
      <c r="R2" s="3">
        <v>158</v>
      </c>
      <c r="S2" s="3">
        <v>156</v>
      </c>
      <c r="T2" s="3">
        <v>175</v>
      </c>
      <c r="U2" s="3">
        <f>SUM(Q2:T2)</f>
        <v>636</v>
      </c>
      <c r="V2" s="3">
        <v>110</v>
      </c>
      <c r="W2" s="3">
        <v>147</v>
      </c>
      <c r="X2" s="3">
        <v>138</v>
      </c>
      <c r="Y2" s="3">
        <v>138</v>
      </c>
      <c r="Z2" s="3">
        <f>SUM(V2:Y2)</f>
        <v>533</v>
      </c>
      <c r="AA2" s="3">
        <v>131</v>
      </c>
      <c r="AB2" s="3">
        <v>147</v>
      </c>
      <c r="AC2" s="3">
        <v>117</v>
      </c>
      <c r="AD2" s="3">
        <v>128</v>
      </c>
      <c r="AE2" s="3">
        <f>SUM(AA2:AD2)</f>
        <v>523</v>
      </c>
      <c r="AF2" s="3">
        <v>107</v>
      </c>
      <c r="AG2" s="3">
        <v>138</v>
      </c>
      <c r="AH2" s="3">
        <v>151</v>
      </c>
      <c r="AI2" s="3">
        <v>168</v>
      </c>
      <c r="AJ2" s="3">
        <f>SUM(AF2:AI2)</f>
        <v>564</v>
      </c>
    </row>
    <row r="3" spans="1:36" ht="12.75" customHeight="1">
      <c r="A3" s="22" t="s">
        <v>477</v>
      </c>
      <c r="B3" s="3">
        <v>300</v>
      </c>
      <c r="C3" s="3">
        <v>295</v>
      </c>
      <c r="D3" s="3">
        <v>278</v>
      </c>
      <c r="E3" s="3">
        <v>269</v>
      </c>
      <c r="F3" s="3">
        <f>SUM(B3:E3)</f>
        <v>1142</v>
      </c>
      <c r="G3" s="3">
        <v>210</v>
      </c>
      <c r="H3" s="3">
        <v>273</v>
      </c>
      <c r="I3" s="3">
        <v>256</v>
      </c>
      <c r="J3" s="3">
        <v>270</v>
      </c>
      <c r="K3" s="3">
        <f>SUM(G3:J3)</f>
        <v>1009</v>
      </c>
      <c r="L3" s="3">
        <v>199</v>
      </c>
      <c r="M3" s="3">
        <v>206</v>
      </c>
      <c r="N3" s="3">
        <v>253</v>
      </c>
      <c r="O3" s="3">
        <v>188</v>
      </c>
      <c r="P3" s="3">
        <f>SUM(L3:O3)</f>
        <v>846</v>
      </c>
      <c r="Q3" s="3">
        <v>183</v>
      </c>
      <c r="R3" s="3">
        <v>219</v>
      </c>
      <c r="S3" s="3">
        <v>195</v>
      </c>
      <c r="T3" s="3">
        <v>161</v>
      </c>
      <c r="U3" s="3">
        <f>SUM(Q3:T3)</f>
        <v>758</v>
      </c>
      <c r="V3" s="3">
        <v>158</v>
      </c>
      <c r="W3" s="3">
        <v>160</v>
      </c>
      <c r="X3" s="3">
        <v>150</v>
      </c>
      <c r="Y3" s="3">
        <v>170</v>
      </c>
      <c r="Z3" s="3">
        <f>SUM(V3:Y3)</f>
        <v>638</v>
      </c>
      <c r="AA3" s="3">
        <v>134</v>
      </c>
      <c r="AB3" s="3">
        <v>154</v>
      </c>
      <c r="AC3" s="3">
        <v>205</v>
      </c>
      <c r="AD3" s="3">
        <v>180</v>
      </c>
      <c r="AE3" s="3">
        <f>SUM(AA3:AD3)</f>
        <v>673</v>
      </c>
      <c r="AF3" s="3">
        <v>145</v>
      </c>
      <c r="AG3" s="3">
        <v>173</v>
      </c>
      <c r="AH3" s="3">
        <v>184</v>
      </c>
      <c r="AI3" s="3">
        <v>175</v>
      </c>
      <c r="AJ3" s="3">
        <f>SUM(AF3:AI3)</f>
        <v>677</v>
      </c>
    </row>
    <row r="4" spans="1:36" ht="12.75" customHeight="1">
      <c r="A4" s="22" t="s">
        <v>478</v>
      </c>
      <c r="B4" s="3">
        <v>179</v>
      </c>
      <c r="C4" s="3">
        <v>161</v>
      </c>
      <c r="D4" s="3">
        <v>211</v>
      </c>
      <c r="E4" s="3">
        <v>156</v>
      </c>
      <c r="F4" s="3">
        <f>SUM(B4:E4)</f>
        <v>707</v>
      </c>
      <c r="G4" s="3">
        <v>183</v>
      </c>
      <c r="H4" s="3">
        <v>162</v>
      </c>
      <c r="I4" s="3">
        <v>167</v>
      </c>
      <c r="J4" s="3">
        <v>174</v>
      </c>
      <c r="K4" s="3">
        <f>SUM(G4:J4)</f>
        <v>686</v>
      </c>
      <c r="L4" s="3">
        <v>178</v>
      </c>
      <c r="M4" s="3">
        <v>141</v>
      </c>
      <c r="N4" s="3">
        <v>114</v>
      </c>
      <c r="O4" s="3">
        <v>131</v>
      </c>
      <c r="P4" s="3">
        <f>SUM(L4:O4)</f>
        <v>564</v>
      </c>
      <c r="Q4" s="3">
        <v>119</v>
      </c>
      <c r="R4" s="3">
        <v>150</v>
      </c>
      <c r="S4" s="3">
        <v>120</v>
      </c>
      <c r="T4" s="3">
        <v>150</v>
      </c>
      <c r="U4" s="3">
        <f>SUM(Q4:T4)</f>
        <v>539</v>
      </c>
      <c r="V4" s="3">
        <v>155</v>
      </c>
      <c r="W4" s="3">
        <v>137</v>
      </c>
      <c r="X4" s="3">
        <v>110</v>
      </c>
      <c r="Y4" s="3">
        <v>137</v>
      </c>
      <c r="Z4" s="3">
        <f>SUM(V4:Y4)</f>
        <v>539</v>
      </c>
      <c r="AA4" s="3">
        <v>101</v>
      </c>
      <c r="AB4" s="3">
        <v>178</v>
      </c>
      <c r="AC4" s="3">
        <v>134</v>
      </c>
      <c r="AD4" s="3">
        <v>102</v>
      </c>
      <c r="AE4" s="3">
        <f>SUM(AA4:AD4)</f>
        <v>515</v>
      </c>
      <c r="AF4" s="3">
        <v>118</v>
      </c>
      <c r="AG4" s="3">
        <v>154</v>
      </c>
      <c r="AH4" s="3">
        <v>106</v>
      </c>
      <c r="AI4" s="3">
        <v>132</v>
      </c>
      <c r="AJ4" s="3">
        <f>SUM(AF4:AI4)</f>
        <v>510</v>
      </c>
    </row>
    <row r="5" spans="1:36" ht="12.75" customHeight="1">
      <c r="A5" s="22" t="s">
        <v>479</v>
      </c>
      <c r="B5" s="3">
        <v>365</v>
      </c>
      <c r="C5" s="3">
        <v>467</v>
      </c>
      <c r="D5" s="3">
        <v>442</v>
      </c>
      <c r="E5" s="3">
        <v>317</v>
      </c>
      <c r="F5" s="3">
        <f>SUM(B5:E5)</f>
        <v>1591</v>
      </c>
      <c r="G5" s="3">
        <v>320</v>
      </c>
      <c r="H5" s="3">
        <v>367</v>
      </c>
      <c r="I5" s="3">
        <v>327</v>
      </c>
      <c r="J5" s="3">
        <v>372</v>
      </c>
      <c r="K5" s="3">
        <f>SUM(G5:J5)</f>
        <v>1386</v>
      </c>
      <c r="L5" s="3">
        <v>379</v>
      </c>
      <c r="M5" s="3">
        <v>354</v>
      </c>
      <c r="N5" s="3">
        <v>277</v>
      </c>
      <c r="O5" s="3">
        <v>297</v>
      </c>
      <c r="P5" s="3">
        <f>SUM(L5:O5)</f>
        <v>1307</v>
      </c>
      <c r="Q5" s="3">
        <v>302</v>
      </c>
      <c r="R5" s="3">
        <v>299</v>
      </c>
      <c r="S5" s="3">
        <v>316</v>
      </c>
      <c r="T5" s="3">
        <v>311</v>
      </c>
      <c r="U5" s="3">
        <f>SUM(Q5:T5)</f>
        <v>1228</v>
      </c>
      <c r="V5" s="3">
        <v>308</v>
      </c>
      <c r="W5" s="3">
        <v>269</v>
      </c>
      <c r="X5" s="3">
        <v>311</v>
      </c>
      <c r="Y5" s="3">
        <v>289</v>
      </c>
      <c r="Z5" s="3">
        <f>SUM(V5:Y5)</f>
        <v>1177</v>
      </c>
      <c r="AA5" s="3">
        <v>236</v>
      </c>
      <c r="AB5" s="3">
        <v>272</v>
      </c>
      <c r="AC5" s="3">
        <v>245</v>
      </c>
      <c r="AD5" s="3">
        <v>296</v>
      </c>
      <c r="AE5" s="3">
        <f>SUM(AA5:AD5)</f>
        <v>1049</v>
      </c>
      <c r="AF5" s="3">
        <v>263</v>
      </c>
      <c r="AG5" s="3">
        <v>283</v>
      </c>
      <c r="AH5" s="3">
        <v>275</v>
      </c>
      <c r="AI5" s="3">
        <v>247</v>
      </c>
      <c r="AJ5" s="3">
        <f>SUM(AF5:AI5)</f>
        <v>1068</v>
      </c>
    </row>
    <row r="6" spans="1:36" ht="12.75" customHeight="1">
      <c r="A6" s="22" t="s">
        <v>480</v>
      </c>
      <c r="B6" s="3">
        <v>177</v>
      </c>
      <c r="C6" s="3">
        <v>220</v>
      </c>
      <c r="D6" s="3">
        <v>229</v>
      </c>
      <c r="E6" s="3">
        <v>146</v>
      </c>
      <c r="F6" s="3">
        <f>SUM(B6:E6)</f>
        <v>772</v>
      </c>
      <c r="G6" s="3">
        <v>185</v>
      </c>
      <c r="H6" s="3">
        <v>243</v>
      </c>
      <c r="I6" s="3">
        <v>190</v>
      </c>
      <c r="J6" s="3">
        <v>124</v>
      </c>
      <c r="K6" s="3">
        <f>SUM(G6:J6)</f>
        <v>742</v>
      </c>
      <c r="L6" s="3">
        <v>179</v>
      </c>
      <c r="M6" s="3">
        <v>126</v>
      </c>
      <c r="N6" s="3">
        <v>127</v>
      </c>
      <c r="O6" s="3">
        <v>139</v>
      </c>
      <c r="P6" s="3">
        <f>SUM(L6:O6)</f>
        <v>571</v>
      </c>
      <c r="Q6" s="3">
        <v>141</v>
      </c>
      <c r="R6" s="3">
        <v>142</v>
      </c>
      <c r="S6" s="3">
        <v>132</v>
      </c>
      <c r="T6" s="3">
        <v>106</v>
      </c>
      <c r="U6" s="3">
        <f>SUM(Q6:T6)</f>
        <v>521</v>
      </c>
      <c r="V6" s="3">
        <v>126</v>
      </c>
      <c r="W6" s="3">
        <v>133</v>
      </c>
      <c r="X6" s="3">
        <v>115</v>
      </c>
      <c r="Y6" s="3">
        <v>119</v>
      </c>
      <c r="Z6" s="3">
        <f>SUM(V6:Y6)</f>
        <v>493</v>
      </c>
      <c r="AA6" s="3">
        <v>103</v>
      </c>
      <c r="AB6" s="3">
        <v>99</v>
      </c>
      <c r="AC6" s="3">
        <v>88</v>
      </c>
      <c r="AD6" s="3">
        <v>102</v>
      </c>
      <c r="AE6" s="3">
        <f>SUM(AA6:AD6)</f>
        <v>392</v>
      </c>
      <c r="AF6" s="3">
        <v>100</v>
      </c>
      <c r="AG6" s="3">
        <v>113</v>
      </c>
      <c r="AH6" s="3">
        <v>122</v>
      </c>
      <c r="AI6" s="3">
        <v>97</v>
      </c>
      <c r="AJ6" s="3">
        <f>SUM(AF6:AI6)</f>
        <v>432</v>
      </c>
    </row>
    <row r="7" spans="1:36" ht="12.75" customHeight="1">
      <c r="A7" s="22" t="s">
        <v>481</v>
      </c>
      <c r="B7" s="3">
        <v>198</v>
      </c>
      <c r="C7" s="3">
        <v>245</v>
      </c>
      <c r="D7" s="3">
        <v>241</v>
      </c>
      <c r="E7" s="3">
        <v>179</v>
      </c>
      <c r="F7" s="3">
        <f>SUM(B7:E7)</f>
        <v>863</v>
      </c>
      <c r="G7" s="3">
        <v>184</v>
      </c>
      <c r="H7" s="3">
        <v>213</v>
      </c>
      <c r="I7" s="3">
        <v>168</v>
      </c>
      <c r="J7" s="3">
        <v>164</v>
      </c>
      <c r="K7" s="3">
        <f>SUM(G7:J7)</f>
        <v>729</v>
      </c>
      <c r="L7" s="3">
        <v>165</v>
      </c>
      <c r="M7" s="3">
        <v>168</v>
      </c>
      <c r="N7" s="3">
        <v>166</v>
      </c>
      <c r="O7" s="3">
        <v>162</v>
      </c>
      <c r="P7" s="3">
        <f>SUM(L7:O7)</f>
        <v>661</v>
      </c>
      <c r="Q7" s="3">
        <v>143</v>
      </c>
      <c r="R7" s="3">
        <v>158</v>
      </c>
      <c r="S7" s="3">
        <v>143</v>
      </c>
      <c r="T7" s="3">
        <v>151</v>
      </c>
      <c r="U7" s="3">
        <f>SUM(Q7:T7)</f>
        <v>595</v>
      </c>
      <c r="V7" s="3">
        <v>121</v>
      </c>
      <c r="W7" s="3">
        <v>144</v>
      </c>
      <c r="X7" s="3">
        <v>144</v>
      </c>
      <c r="Y7" s="3">
        <v>139</v>
      </c>
      <c r="Z7" s="3">
        <f>SUM(V7:Y7)</f>
        <v>548</v>
      </c>
      <c r="AA7" s="3">
        <v>119</v>
      </c>
      <c r="AB7" s="3">
        <v>119</v>
      </c>
      <c r="AC7" s="3">
        <v>101</v>
      </c>
      <c r="AD7" s="3">
        <v>124</v>
      </c>
      <c r="AE7" s="3">
        <f>SUM(AA7:AD7)</f>
        <v>463</v>
      </c>
      <c r="AF7" s="3">
        <v>97</v>
      </c>
      <c r="AG7" s="3">
        <v>123</v>
      </c>
      <c r="AH7" s="3">
        <v>146</v>
      </c>
      <c r="AI7" s="3">
        <v>84</v>
      </c>
      <c r="AJ7" s="3">
        <f>SUM(AF7:AI7)</f>
        <v>450</v>
      </c>
    </row>
    <row r="8" spans="1:36" ht="12.75" customHeight="1">
      <c r="A8" s="22" t="s">
        <v>482</v>
      </c>
      <c r="B8" s="3">
        <v>408</v>
      </c>
      <c r="C8" s="3">
        <v>404</v>
      </c>
      <c r="D8" s="3">
        <v>416</v>
      </c>
      <c r="E8" s="3">
        <v>419</v>
      </c>
      <c r="F8" s="3">
        <f>SUM(B8:E8)</f>
        <v>1647</v>
      </c>
      <c r="G8" s="3">
        <v>395</v>
      </c>
      <c r="H8" s="3">
        <v>333</v>
      </c>
      <c r="I8" s="3">
        <v>312</v>
      </c>
      <c r="J8" s="3">
        <v>338</v>
      </c>
      <c r="K8" s="3">
        <f>SUM(G8:J8)</f>
        <v>1378</v>
      </c>
      <c r="L8" s="3">
        <v>304</v>
      </c>
      <c r="M8" s="3">
        <v>313</v>
      </c>
      <c r="N8" s="3">
        <v>301</v>
      </c>
      <c r="O8" s="3">
        <v>281</v>
      </c>
      <c r="P8" s="3">
        <f>SUM(L8:O8)</f>
        <v>1199</v>
      </c>
      <c r="Q8" s="3">
        <v>278</v>
      </c>
      <c r="R8" s="3">
        <v>304</v>
      </c>
      <c r="S8" s="3">
        <v>266</v>
      </c>
      <c r="T8" s="3">
        <v>275</v>
      </c>
      <c r="U8" s="3">
        <f>SUM(Q8:T8)</f>
        <v>1123</v>
      </c>
      <c r="V8" s="3">
        <v>251</v>
      </c>
      <c r="W8" s="3">
        <v>260</v>
      </c>
      <c r="X8" s="3">
        <v>220</v>
      </c>
      <c r="Y8" s="3">
        <v>223</v>
      </c>
      <c r="Z8" s="3">
        <f>SUM(V8:Y8)</f>
        <v>954</v>
      </c>
      <c r="AA8" s="3">
        <v>234</v>
      </c>
      <c r="AB8" s="3">
        <v>199</v>
      </c>
      <c r="AC8" s="3">
        <v>243</v>
      </c>
      <c r="AD8" s="3">
        <v>230</v>
      </c>
      <c r="AE8" s="3">
        <f>SUM(AA8:AD8)</f>
        <v>906</v>
      </c>
      <c r="AF8" s="3">
        <v>169</v>
      </c>
      <c r="AG8" s="3">
        <v>210</v>
      </c>
      <c r="AH8" s="3">
        <v>248</v>
      </c>
      <c r="AI8" s="3">
        <v>200</v>
      </c>
      <c r="AJ8" s="3">
        <f>SUM(AF8:AI8)</f>
        <v>827</v>
      </c>
    </row>
    <row r="9" spans="1:36" ht="12.75" customHeight="1">
      <c r="A9" s="22" t="s">
        <v>483</v>
      </c>
      <c r="B9" s="3">
        <v>135</v>
      </c>
      <c r="C9" s="3">
        <v>152</v>
      </c>
      <c r="D9" s="3">
        <v>148</v>
      </c>
      <c r="E9" s="3">
        <v>136</v>
      </c>
      <c r="F9" s="3">
        <f>SUM(B9:E9)</f>
        <v>571</v>
      </c>
      <c r="G9" s="3">
        <v>100</v>
      </c>
      <c r="H9" s="3">
        <v>122</v>
      </c>
      <c r="I9" s="3">
        <v>129</v>
      </c>
      <c r="J9" s="3">
        <v>125</v>
      </c>
      <c r="K9" s="3">
        <f>SUM(G9:J9)</f>
        <v>476</v>
      </c>
      <c r="L9" s="3">
        <v>98</v>
      </c>
      <c r="M9" s="3">
        <v>143</v>
      </c>
      <c r="N9" s="3">
        <v>122</v>
      </c>
      <c r="O9" s="3">
        <v>100</v>
      </c>
      <c r="P9" s="3">
        <f>SUM(L9:O9)</f>
        <v>463</v>
      </c>
      <c r="Q9" s="3">
        <v>106</v>
      </c>
      <c r="R9" s="3">
        <v>116</v>
      </c>
      <c r="S9" s="3">
        <v>106</v>
      </c>
      <c r="T9" s="3">
        <v>100</v>
      </c>
      <c r="U9" s="3">
        <f>SUM(Q9:T9)</f>
        <v>428</v>
      </c>
      <c r="V9" s="3">
        <v>81</v>
      </c>
      <c r="W9" s="3">
        <v>124</v>
      </c>
      <c r="X9" s="3">
        <v>108</v>
      </c>
      <c r="Y9" s="3">
        <v>86</v>
      </c>
      <c r="Z9" s="3">
        <f>SUM(V9:Y9)</f>
        <v>399</v>
      </c>
      <c r="AA9" s="3">
        <v>91</v>
      </c>
      <c r="AB9" s="3">
        <v>95</v>
      </c>
      <c r="AC9" s="3">
        <v>114</v>
      </c>
      <c r="AD9" s="3">
        <v>91</v>
      </c>
      <c r="AE9" s="3">
        <f>SUM(AA9:AD9)</f>
        <v>391</v>
      </c>
      <c r="AF9" s="3">
        <v>95</v>
      </c>
      <c r="AG9" s="3">
        <v>94</v>
      </c>
      <c r="AH9" s="3">
        <v>116</v>
      </c>
      <c r="AI9" s="3">
        <v>81</v>
      </c>
      <c r="AJ9" s="3">
        <f>SUM(AF9:AI9)</f>
        <v>386</v>
      </c>
    </row>
    <row r="10" spans="1:36" ht="12.75" customHeight="1">
      <c r="A10" s="22" t="s">
        <v>484</v>
      </c>
      <c r="B10" s="3">
        <v>718</v>
      </c>
      <c r="C10" s="3">
        <v>699</v>
      </c>
      <c r="D10" s="3">
        <v>600</v>
      </c>
      <c r="E10" s="3">
        <v>604</v>
      </c>
      <c r="F10" s="3">
        <f>SUM(B10:E10)</f>
        <v>2621</v>
      </c>
      <c r="G10" s="3">
        <v>583</v>
      </c>
      <c r="H10" s="3">
        <v>611</v>
      </c>
      <c r="I10" s="3">
        <v>589</v>
      </c>
      <c r="J10" s="3">
        <v>621</v>
      </c>
      <c r="K10" s="3">
        <f>SUM(G10:J10)</f>
        <v>2404</v>
      </c>
      <c r="L10" s="3">
        <v>624</v>
      </c>
      <c r="M10" s="3">
        <v>528</v>
      </c>
      <c r="N10" s="3">
        <v>551</v>
      </c>
      <c r="O10" s="3">
        <v>533</v>
      </c>
      <c r="P10" s="3">
        <f>SUM(L10:O10)</f>
        <v>2236</v>
      </c>
      <c r="Q10" s="3">
        <v>487</v>
      </c>
      <c r="R10" s="3">
        <v>455</v>
      </c>
      <c r="S10" s="3">
        <v>426</v>
      </c>
      <c r="T10" s="3">
        <v>489</v>
      </c>
      <c r="U10" s="3">
        <f>SUM(Q10:T10)</f>
        <v>1857</v>
      </c>
      <c r="V10" s="3">
        <v>437</v>
      </c>
      <c r="W10" s="3">
        <v>439</v>
      </c>
      <c r="X10" s="3">
        <v>389</v>
      </c>
      <c r="Y10" s="3">
        <v>423</v>
      </c>
      <c r="Z10" s="3">
        <f>SUM(V10:Y10)</f>
        <v>1688</v>
      </c>
      <c r="AA10" s="3">
        <v>463</v>
      </c>
      <c r="AB10" s="3">
        <v>426</v>
      </c>
      <c r="AC10" s="3">
        <v>382</v>
      </c>
      <c r="AD10" s="3">
        <v>414</v>
      </c>
      <c r="AE10" s="3">
        <f>SUM(AA10:AD10)</f>
        <v>1685</v>
      </c>
      <c r="AF10" s="3">
        <v>414</v>
      </c>
      <c r="AG10" s="3">
        <v>355</v>
      </c>
      <c r="AH10" s="3">
        <v>325</v>
      </c>
      <c r="AI10" s="3">
        <v>385</v>
      </c>
      <c r="AJ10" s="3">
        <f>SUM(AF10:AI10)</f>
        <v>1479</v>
      </c>
    </row>
    <row r="11" spans="1:36" ht="12.75" customHeight="1">
      <c r="A11" s="22" t="s">
        <v>485</v>
      </c>
      <c r="B11" s="3">
        <v>200</v>
      </c>
      <c r="C11" s="3">
        <v>201</v>
      </c>
      <c r="D11" s="3">
        <v>189</v>
      </c>
      <c r="E11" s="3">
        <v>159</v>
      </c>
      <c r="F11" s="3">
        <f>SUM(B11:E11)</f>
        <v>749</v>
      </c>
      <c r="G11" s="3">
        <v>199</v>
      </c>
      <c r="H11" s="3">
        <v>200</v>
      </c>
      <c r="I11" s="3">
        <v>226</v>
      </c>
      <c r="J11" s="3">
        <v>160</v>
      </c>
      <c r="K11" s="3">
        <f>SUM(G11:J11)</f>
        <v>785</v>
      </c>
      <c r="L11" s="3">
        <v>165</v>
      </c>
      <c r="M11" s="3">
        <v>162</v>
      </c>
      <c r="N11" s="3">
        <v>142</v>
      </c>
      <c r="O11" s="3">
        <v>178</v>
      </c>
      <c r="P11" s="3">
        <f>SUM(L11:O11)</f>
        <v>647</v>
      </c>
      <c r="Q11" s="3">
        <v>139</v>
      </c>
      <c r="R11" s="3">
        <v>153</v>
      </c>
      <c r="S11" s="3">
        <v>144</v>
      </c>
      <c r="T11" s="3">
        <v>119</v>
      </c>
      <c r="U11" s="3">
        <f>SUM(Q11:T11)</f>
        <v>555</v>
      </c>
      <c r="V11" s="3">
        <v>119</v>
      </c>
      <c r="W11" s="3">
        <v>129</v>
      </c>
      <c r="X11" s="3">
        <v>152</v>
      </c>
      <c r="Y11" s="3">
        <v>140</v>
      </c>
      <c r="Z11" s="3">
        <f>SUM(V11:Y11)</f>
        <v>540</v>
      </c>
      <c r="AA11" s="3">
        <v>104</v>
      </c>
      <c r="AB11" s="3">
        <v>114</v>
      </c>
      <c r="AC11" s="3">
        <v>123</v>
      </c>
      <c r="AD11" s="3">
        <v>153</v>
      </c>
      <c r="AE11" s="3">
        <f>SUM(AA11:AD11)</f>
        <v>494</v>
      </c>
      <c r="AF11" s="3">
        <v>126</v>
      </c>
      <c r="AG11" s="3">
        <v>133</v>
      </c>
      <c r="AH11" s="3">
        <v>110</v>
      </c>
      <c r="AI11" s="3">
        <v>90</v>
      </c>
      <c r="AJ11" s="3">
        <f>SUM(AF11:AI11)</f>
        <v>459</v>
      </c>
    </row>
    <row r="12" spans="1:36" ht="12.75" customHeight="1">
      <c r="A12" s="22" t="s">
        <v>486</v>
      </c>
      <c r="B12" s="3">
        <v>148</v>
      </c>
      <c r="C12" s="3">
        <v>156</v>
      </c>
      <c r="D12" s="3">
        <v>157</v>
      </c>
      <c r="E12" s="3">
        <v>105</v>
      </c>
      <c r="F12" s="3">
        <f>SUM(B12:E12)</f>
        <v>566</v>
      </c>
      <c r="G12" s="3">
        <v>109</v>
      </c>
      <c r="H12" s="3">
        <v>134</v>
      </c>
      <c r="I12" s="3">
        <v>114</v>
      </c>
      <c r="J12" s="3">
        <v>109</v>
      </c>
      <c r="K12" s="3">
        <f>SUM(G12:J12)</f>
        <v>466</v>
      </c>
      <c r="L12" s="3">
        <v>126</v>
      </c>
      <c r="M12" s="3">
        <v>132</v>
      </c>
      <c r="N12" s="3">
        <v>133</v>
      </c>
      <c r="O12" s="3">
        <v>118</v>
      </c>
      <c r="P12" s="3">
        <f>SUM(L12:O12)</f>
        <v>509</v>
      </c>
      <c r="Q12" s="3">
        <v>100</v>
      </c>
      <c r="R12" s="3">
        <v>98</v>
      </c>
      <c r="S12" s="3">
        <v>110</v>
      </c>
      <c r="T12" s="3">
        <v>86</v>
      </c>
      <c r="U12" s="3">
        <f>SUM(Q12:T12)</f>
        <v>394</v>
      </c>
      <c r="V12" s="3">
        <v>87</v>
      </c>
      <c r="W12" s="3">
        <v>110</v>
      </c>
      <c r="X12" s="3">
        <v>99</v>
      </c>
      <c r="Y12" s="3">
        <v>88</v>
      </c>
      <c r="Z12" s="3">
        <f>SUM(V12:Y12)</f>
        <v>384</v>
      </c>
      <c r="AA12" s="3">
        <v>101</v>
      </c>
      <c r="AB12" s="3">
        <v>76</v>
      </c>
      <c r="AC12" s="3">
        <v>101</v>
      </c>
      <c r="AD12" s="3">
        <v>90</v>
      </c>
      <c r="AE12" s="3">
        <f>SUM(AA12:AD12)</f>
        <v>368</v>
      </c>
      <c r="AF12" s="3">
        <v>81</v>
      </c>
      <c r="AG12" s="3">
        <v>78</v>
      </c>
      <c r="AH12" s="3">
        <v>90</v>
      </c>
      <c r="AI12" s="3">
        <v>59</v>
      </c>
      <c r="AJ12" s="3">
        <f>SUM(AF12:AI12)</f>
        <v>308</v>
      </c>
    </row>
    <row r="13" spans="1:36" ht="12.75" customHeight="1">
      <c r="A13" s="22" t="s">
        <v>487</v>
      </c>
      <c r="B13" s="3">
        <v>204</v>
      </c>
      <c r="C13" s="3">
        <v>182</v>
      </c>
      <c r="D13" s="3">
        <v>185</v>
      </c>
      <c r="E13" s="3">
        <v>140</v>
      </c>
      <c r="F13" s="3">
        <f>SUM(B13:E13)</f>
        <v>711</v>
      </c>
      <c r="G13" s="3">
        <v>123</v>
      </c>
      <c r="H13" s="3">
        <v>185</v>
      </c>
      <c r="I13" s="3">
        <v>160</v>
      </c>
      <c r="J13" s="3">
        <v>163</v>
      </c>
      <c r="K13" s="3">
        <f>SUM(G13:J13)</f>
        <v>631</v>
      </c>
      <c r="L13" s="3">
        <v>144</v>
      </c>
      <c r="M13" s="3">
        <v>137</v>
      </c>
      <c r="N13" s="3">
        <v>129</v>
      </c>
      <c r="O13" s="3">
        <v>135</v>
      </c>
      <c r="P13" s="3">
        <f>SUM(L13:O13)</f>
        <v>545</v>
      </c>
      <c r="Q13" s="3">
        <v>142</v>
      </c>
      <c r="R13" s="3">
        <v>110</v>
      </c>
      <c r="S13" s="3">
        <v>125</v>
      </c>
      <c r="T13" s="3">
        <v>97</v>
      </c>
      <c r="U13" s="3">
        <f>SUM(Q13:T13)</f>
        <v>474</v>
      </c>
      <c r="V13" s="3">
        <v>95</v>
      </c>
      <c r="W13" s="3">
        <v>108</v>
      </c>
      <c r="X13" s="3">
        <v>113</v>
      </c>
      <c r="Y13" s="3">
        <v>107</v>
      </c>
      <c r="Z13" s="3">
        <f>SUM(V13:Y13)</f>
        <v>423</v>
      </c>
      <c r="AA13" s="3">
        <v>78</v>
      </c>
      <c r="AB13" s="3">
        <v>109</v>
      </c>
      <c r="AC13" s="3">
        <v>105</v>
      </c>
      <c r="AD13" s="3">
        <v>79</v>
      </c>
      <c r="AE13" s="3">
        <f>SUM(AA13:AD13)</f>
        <v>371</v>
      </c>
      <c r="AF13" s="3">
        <v>115</v>
      </c>
      <c r="AG13" s="3">
        <v>101</v>
      </c>
      <c r="AH13" s="3">
        <v>117</v>
      </c>
      <c r="AI13" s="3">
        <v>61</v>
      </c>
      <c r="AJ13" s="3">
        <f>SUM(AF13:AI13)</f>
        <v>394</v>
      </c>
    </row>
    <row r="14" spans="1:36" ht="12.75" customHeight="1">
      <c r="A14" s="22" t="s">
        <v>488</v>
      </c>
      <c r="B14" s="3">
        <v>816</v>
      </c>
      <c r="C14" s="3">
        <v>684</v>
      </c>
      <c r="D14" s="3">
        <v>600</v>
      </c>
      <c r="E14" s="3">
        <v>623</v>
      </c>
      <c r="F14" s="3">
        <f>SUM(B14:E14)</f>
        <v>2723</v>
      </c>
      <c r="G14" s="3">
        <v>650</v>
      </c>
      <c r="H14" s="3">
        <v>547</v>
      </c>
      <c r="I14" s="3">
        <v>598</v>
      </c>
      <c r="J14" s="3">
        <v>686</v>
      </c>
      <c r="K14" s="3">
        <f>SUM(G14:J14)</f>
        <v>2481</v>
      </c>
      <c r="L14" s="3">
        <v>673</v>
      </c>
      <c r="M14" s="3">
        <v>504</v>
      </c>
      <c r="N14" s="3">
        <v>560</v>
      </c>
      <c r="O14" s="3">
        <v>595</v>
      </c>
      <c r="P14" s="3">
        <f>SUM(L14:O14)</f>
        <v>2332</v>
      </c>
      <c r="Q14" s="3">
        <v>629</v>
      </c>
      <c r="R14" s="3">
        <v>518</v>
      </c>
      <c r="S14" s="3">
        <v>466</v>
      </c>
      <c r="T14" s="3">
        <v>473</v>
      </c>
      <c r="U14" s="3">
        <f>SUM(Q14:T14)</f>
        <v>2086</v>
      </c>
      <c r="V14" s="3">
        <v>482</v>
      </c>
      <c r="W14" s="3">
        <v>490</v>
      </c>
      <c r="X14" s="3">
        <v>439</v>
      </c>
      <c r="Y14" s="3">
        <v>434</v>
      </c>
      <c r="Z14" s="3">
        <f>SUM(V14:Y14)</f>
        <v>1845</v>
      </c>
      <c r="AA14" s="3">
        <v>366</v>
      </c>
      <c r="AB14" s="3">
        <v>357</v>
      </c>
      <c r="AC14" s="3">
        <v>356</v>
      </c>
      <c r="AD14" s="3">
        <v>431</v>
      </c>
      <c r="AE14" s="3">
        <f>SUM(AA14:AD14)</f>
        <v>1510</v>
      </c>
      <c r="AF14" s="3">
        <v>423</v>
      </c>
      <c r="AG14" s="3">
        <v>439</v>
      </c>
      <c r="AH14" s="3">
        <v>371</v>
      </c>
      <c r="AI14" s="3">
        <v>427</v>
      </c>
      <c r="AJ14" s="3">
        <f>SUM(AF14:AI14)</f>
        <v>1660</v>
      </c>
    </row>
    <row r="15" spans="1:36" ht="12.75" customHeight="1">
      <c r="A15" s="22" t="s">
        <v>489</v>
      </c>
      <c r="B15" s="3">
        <v>287</v>
      </c>
      <c r="C15" s="3">
        <v>273</v>
      </c>
      <c r="D15" s="3">
        <v>278</v>
      </c>
      <c r="E15" s="3">
        <v>272</v>
      </c>
      <c r="F15" s="3">
        <f>SUM(B15:E15)</f>
        <v>1110</v>
      </c>
      <c r="G15" s="3">
        <v>226</v>
      </c>
      <c r="H15" s="3">
        <v>262</v>
      </c>
      <c r="I15" s="3">
        <v>248</v>
      </c>
      <c r="J15" s="3">
        <v>251</v>
      </c>
      <c r="K15" s="3">
        <f>SUM(G15:J15)</f>
        <v>987</v>
      </c>
      <c r="L15" s="3">
        <v>236</v>
      </c>
      <c r="M15" s="3">
        <v>232</v>
      </c>
      <c r="N15" s="3">
        <v>230</v>
      </c>
      <c r="O15" s="3">
        <v>248</v>
      </c>
      <c r="P15" s="3">
        <f>SUM(L15:O15)</f>
        <v>946</v>
      </c>
      <c r="Q15" s="3">
        <v>243</v>
      </c>
      <c r="R15" s="3">
        <v>195</v>
      </c>
      <c r="S15" s="3">
        <v>218</v>
      </c>
      <c r="T15" s="3">
        <v>229</v>
      </c>
      <c r="U15" s="3">
        <f>SUM(Q15:T15)</f>
        <v>885</v>
      </c>
      <c r="V15" s="3">
        <v>222</v>
      </c>
      <c r="W15" s="3">
        <v>227</v>
      </c>
      <c r="X15" s="3">
        <v>219</v>
      </c>
      <c r="Y15" s="3">
        <v>228</v>
      </c>
      <c r="Z15" s="3">
        <f>SUM(V15:Y15)</f>
        <v>896</v>
      </c>
      <c r="AA15" s="3">
        <v>172</v>
      </c>
      <c r="AB15" s="3">
        <v>188</v>
      </c>
      <c r="AC15" s="3">
        <v>202</v>
      </c>
      <c r="AD15" s="3">
        <v>216</v>
      </c>
      <c r="AE15" s="3">
        <f>SUM(AA15:AD15)</f>
        <v>778</v>
      </c>
      <c r="AF15" s="3">
        <v>224</v>
      </c>
      <c r="AG15" s="3">
        <v>214</v>
      </c>
      <c r="AH15" s="3">
        <v>202</v>
      </c>
      <c r="AI15" s="3">
        <v>169</v>
      </c>
      <c r="AJ15" s="3">
        <f>SUM(AF15:AI15)</f>
        <v>809</v>
      </c>
    </row>
    <row r="16" spans="1:36" ht="12.75" customHeight="1">
      <c r="A16" s="22" t="s">
        <v>490</v>
      </c>
      <c r="B16" s="3">
        <v>320</v>
      </c>
      <c r="C16" s="3">
        <v>293</v>
      </c>
      <c r="D16" s="3">
        <v>307</v>
      </c>
      <c r="E16" s="3">
        <v>237</v>
      </c>
      <c r="F16" s="3">
        <f>SUM(B16:E16)</f>
        <v>1157</v>
      </c>
      <c r="G16" s="3">
        <v>298</v>
      </c>
      <c r="H16" s="3">
        <v>262</v>
      </c>
      <c r="I16" s="3">
        <v>265</v>
      </c>
      <c r="J16" s="3">
        <v>300</v>
      </c>
      <c r="K16" s="3">
        <f>SUM(G16:J16)</f>
        <v>1125</v>
      </c>
      <c r="L16" s="3">
        <v>240</v>
      </c>
      <c r="M16" s="3">
        <v>211</v>
      </c>
      <c r="N16" s="3">
        <v>226</v>
      </c>
      <c r="O16" s="3">
        <v>233</v>
      </c>
      <c r="P16" s="3">
        <f>SUM(L16:O16)</f>
        <v>910</v>
      </c>
      <c r="Q16" s="3">
        <v>271</v>
      </c>
      <c r="R16" s="3">
        <v>221</v>
      </c>
      <c r="S16" s="3">
        <v>168</v>
      </c>
      <c r="T16" s="3">
        <v>190</v>
      </c>
      <c r="U16" s="3">
        <f>SUM(Q16:T16)</f>
        <v>850</v>
      </c>
      <c r="V16" s="3">
        <v>179</v>
      </c>
      <c r="W16" s="3">
        <v>172</v>
      </c>
      <c r="X16" s="3">
        <v>169</v>
      </c>
      <c r="Y16" s="3">
        <v>189</v>
      </c>
      <c r="Z16" s="3">
        <f>SUM(V16:Y16)</f>
        <v>709</v>
      </c>
      <c r="AA16" s="3">
        <v>194</v>
      </c>
      <c r="AB16" s="3">
        <v>155</v>
      </c>
      <c r="AC16" s="3">
        <v>168</v>
      </c>
      <c r="AD16" s="3">
        <v>212</v>
      </c>
      <c r="AE16" s="3">
        <f>SUM(AA16:AD16)</f>
        <v>729</v>
      </c>
      <c r="AF16" s="3">
        <v>138</v>
      </c>
      <c r="AG16" s="3">
        <v>162</v>
      </c>
      <c r="AH16" s="3">
        <v>154</v>
      </c>
      <c r="AI16" s="3">
        <v>153</v>
      </c>
      <c r="AJ16" s="3">
        <f>SUM(AF16:AI16)</f>
        <v>607</v>
      </c>
    </row>
    <row r="17" spans="1:36" ht="12.75" customHeight="1">
      <c r="A17" s="22" t="s">
        <v>491</v>
      </c>
      <c r="B17" s="3">
        <v>341</v>
      </c>
      <c r="C17" s="3">
        <v>363</v>
      </c>
      <c r="D17" s="3">
        <v>340</v>
      </c>
      <c r="E17" s="3">
        <v>341</v>
      </c>
      <c r="F17" s="3">
        <f>SUM(B17:E17)</f>
        <v>1385</v>
      </c>
      <c r="G17" s="3">
        <v>285</v>
      </c>
      <c r="H17" s="3">
        <v>343</v>
      </c>
      <c r="I17" s="3">
        <v>393</v>
      </c>
      <c r="J17" s="3">
        <v>339</v>
      </c>
      <c r="K17" s="3">
        <f>SUM(G17:J17)</f>
        <v>1360</v>
      </c>
      <c r="L17" s="3">
        <v>334</v>
      </c>
      <c r="M17" s="3">
        <v>325</v>
      </c>
      <c r="N17" s="3">
        <v>319</v>
      </c>
      <c r="O17" s="3">
        <v>296</v>
      </c>
      <c r="P17" s="3">
        <f>SUM(L17:O17)</f>
        <v>1274</v>
      </c>
      <c r="Q17" s="3">
        <v>279</v>
      </c>
      <c r="R17" s="3">
        <v>242</v>
      </c>
      <c r="S17" s="3">
        <v>251</v>
      </c>
      <c r="T17" s="3">
        <v>225</v>
      </c>
      <c r="U17" s="3">
        <f>SUM(Q17:T17)</f>
        <v>997</v>
      </c>
      <c r="V17" s="3">
        <v>246</v>
      </c>
      <c r="W17" s="3">
        <v>255</v>
      </c>
      <c r="X17" s="3">
        <v>277</v>
      </c>
      <c r="Y17" s="3">
        <v>218</v>
      </c>
      <c r="Z17" s="3">
        <f>SUM(V17:Y17)</f>
        <v>996</v>
      </c>
      <c r="AA17" s="3">
        <v>178</v>
      </c>
      <c r="AB17" s="3">
        <v>206</v>
      </c>
      <c r="AC17" s="3">
        <v>219</v>
      </c>
      <c r="AD17" s="3">
        <v>275</v>
      </c>
      <c r="AE17" s="3">
        <f>SUM(AA17:AD17)</f>
        <v>878</v>
      </c>
      <c r="AF17" s="3">
        <v>172</v>
      </c>
      <c r="AG17" s="3">
        <v>184</v>
      </c>
      <c r="AH17" s="3">
        <v>188</v>
      </c>
      <c r="AI17" s="3">
        <v>156</v>
      </c>
      <c r="AJ17" s="3">
        <f>SUM(AF17:AI17)</f>
        <v>700</v>
      </c>
    </row>
    <row r="18" spans="1:36" ht="12.75" customHeight="1">
      <c r="A18" s="28" t="s">
        <v>492</v>
      </c>
      <c r="B18" s="3">
        <v>189</v>
      </c>
      <c r="C18" s="3">
        <v>176</v>
      </c>
      <c r="D18" s="3">
        <v>203</v>
      </c>
      <c r="E18" s="3">
        <v>233</v>
      </c>
      <c r="F18" s="3">
        <f>SUM(B18:E18)</f>
        <v>801</v>
      </c>
      <c r="G18" s="3">
        <v>166</v>
      </c>
      <c r="H18" s="3">
        <v>213</v>
      </c>
      <c r="I18" s="3">
        <v>202</v>
      </c>
      <c r="J18" s="3">
        <v>172</v>
      </c>
      <c r="K18" s="3">
        <f>SUM(G18:J18)</f>
        <v>753</v>
      </c>
      <c r="L18" s="3">
        <v>170</v>
      </c>
      <c r="M18" s="3">
        <v>158</v>
      </c>
      <c r="N18" s="3">
        <v>144</v>
      </c>
      <c r="O18" s="3">
        <v>155</v>
      </c>
      <c r="P18" s="3">
        <f>SUM(L18:O18)</f>
        <v>627</v>
      </c>
      <c r="Q18" s="3">
        <v>166</v>
      </c>
      <c r="R18" s="3">
        <v>140</v>
      </c>
      <c r="S18" s="3">
        <v>159</v>
      </c>
      <c r="T18" s="3">
        <v>152</v>
      </c>
      <c r="U18" s="3">
        <f>SUM(Q18:T18)</f>
        <v>617</v>
      </c>
      <c r="V18" s="3">
        <v>132</v>
      </c>
      <c r="W18" s="3">
        <v>148</v>
      </c>
      <c r="X18" s="3">
        <v>115</v>
      </c>
      <c r="Y18" s="3">
        <v>155</v>
      </c>
      <c r="Z18" s="3">
        <f>SUM(V18:Y18)</f>
        <v>550</v>
      </c>
      <c r="AA18" s="3">
        <v>118</v>
      </c>
      <c r="AB18" s="3">
        <v>130</v>
      </c>
      <c r="AC18" s="3">
        <v>161</v>
      </c>
      <c r="AD18" s="3">
        <v>151</v>
      </c>
      <c r="AE18" s="3">
        <f>SUM(AA18:AD18)</f>
        <v>560</v>
      </c>
      <c r="AF18" s="3">
        <v>117</v>
      </c>
      <c r="AG18" s="3">
        <v>116</v>
      </c>
      <c r="AH18" s="3">
        <v>113</v>
      </c>
      <c r="AI18" s="3">
        <v>120</v>
      </c>
      <c r="AJ18" s="3">
        <f>SUM(AF18:AI18)</f>
        <v>466</v>
      </c>
    </row>
    <row r="19" spans="1:36" ht="12.75" customHeight="1">
      <c r="A19" s="22" t="s">
        <v>493</v>
      </c>
      <c r="B19" s="3">
        <v>437</v>
      </c>
      <c r="C19" s="3">
        <v>417</v>
      </c>
      <c r="D19" s="3">
        <v>397</v>
      </c>
      <c r="E19" s="3">
        <v>359</v>
      </c>
      <c r="F19" s="3">
        <f>SUM(B19:E19)</f>
        <v>1610</v>
      </c>
      <c r="G19" s="3">
        <v>339</v>
      </c>
      <c r="H19" s="3">
        <v>354</v>
      </c>
      <c r="I19" s="3">
        <v>448</v>
      </c>
      <c r="J19" s="3">
        <v>378</v>
      </c>
      <c r="K19" s="3">
        <f>SUM(G19:J19)</f>
        <v>1519</v>
      </c>
      <c r="L19" s="3">
        <v>366</v>
      </c>
      <c r="M19" s="3">
        <v>383</v>
      </c>
      <c r="N19" s="3">
        <v>323</v>
      </c>
      <c r="O19" s="3">
        <v>422</v>
      </c>
      <c r="P19" s="3">
        <f>SUM(L19:O19)</f>
        <v>1494</v>
      </c>
      <c r="Q19" s="3">
        <v>401</v>
      </c>
      <c r="R19" s="3">
        <v>319</v>
      </c>
      <c r="S19" s="3">
        <v>272</v>
      </c>
      <c r="T19" s="3">
        <v>303</v>
      </c>
      <c r="U19" s="3">
        <f>SUM(Q19:T19)</f>
        <v>1295</v>
      </c>
      <c r="V19" s="3">
        <v>236</v>
      </c>
      <c r="W19" s="3">
        <v>301</v>
      </c>
      <c r="X19" s="3">
        <v>234</v>
      </c>
      <c r="Y19" s="3">
        <v>310</v>
      </c>
      <c r="Z19" s="3">
        <f>SUM(V19:Y19)</f>
        <v>1081</v>
      </c>
      <c r="AA19" s="3">
        <v>233</v>
      </c>
      <c r="AB19" s="3">
        <v>278</v>
      </c>
      <c r="AC19" s="3">
        <v>242</v>
      </c>
      <c r="AD19" s="3">
        <v>257</v>
      </c>
      <c r="AE19" s="3">
        <f>SUM(AA19:AD19)</f>
        <v>1010</v>
      </c>
      <c r="AF19" s="3">
        <v>206</v>
      </c>
      <c r="AG19" s="3">
        <v>226</v>
      </c>
      <c r="AH19" s="3">
        <v>250</v>
      </c>
      <c r="AI19" s="3">
        <v>184</v>
      </c>
      <c r="AJ19" s="3">
        <f>SUM(AF19:AI19)</f>
        <v>866</v>
      </c>
    </row>
    <row r="20" spans="1:36" ht="12.75" customHeight="1">
      <c r="A20" s="22" t="s">
        <v>494</v>
      </c>
      <c r="B20" s="3">
        <v>219</v>
      </c>
      <c r="C20" s="3">
        <v>214</v>
      </c>
      <c r="D20" s="3">
        <v>224</v>
      </c>
      <c r="E20" s="3">
        <v>175</v>
      </c>
      <c r="F20" s="3">
        <f>SUM(B20:E20)</f>
        <v>832</v>
      </c>
      <c r="G20" s="3">
        <v>213</v>
      </c>
      <c r="H20" s="3">
        <v>229</v>
      </c>
      <c r="I20" s="3">
        <v>190</v>
      </c>
      <c r="J20" s="3">
        <v>180</v>
      </c>
      <c r="K20" s="3">
        <f>SUM(G20:J20)</f>
        <v>812</v>
      </c>
      <c r="L20" s="3">
        <v>206</v>
      </c>
      <c r="M20" s="3">
        <v>188</v>
      </c>
      <c r="N20" s="3">
        <v>188</v>
      </c>
      <c r="O20" s="3">
        <v>182</v>
      </c>
      <c r="P20" s="3">
        <f>SUM(L20:O20)</f>
        <v>764</v>
      </c>
      <c r="Q20" s="3">
        <v>165</v>
      </c>
      <c r="R20" s="3">
        <v>163</v>
      </c>
      <c r="S20" s="3">
        <v>163</v>
      </c>
      <c r="T20" s="3">
        <v>169</v>
      </c>
      <c r="U20" s="3">
        <f>SUM(Q20:T20)</f>
        <v>660</v>
      </c>
      <c r="V20" s="3">
        <v>141</v>
      </c>
      <c r="W20" s="3">
        <v>165</v>
      </c>
      <c r="X20" s="3">
        <v>138</v>
      </c>
      <c r="Y20" s="3">
        <v>174</v>
      </c>
      <c r="Z20" s="3">
        <f>SUM(V20:Y20)</f>
        <v>618</v>
      </c>
      <c r="AA20" s="3">
        <v>147</v>
      </c>
      <c r="AB20" s="3">
        <v>130</v>
      </c>
      <c r="AC20" s="3">
        <v>127</v>
      </c>
      <c r="AD20" s="3">
        <v>129</v>
      </c>
      <c r="AE20" s="3">
        <f>SUM(AA20:AD20)</f>
        <v>533</v>
      </c>
      <c r="AF20" s="3">
        <v>134</v>
      </c>
      <c r="AG20" s="3">
        <v>151</v>
      </c>
      <c r="AH20" s="3">
        <v>142</v>
      </c>
      <c r="AI20" s="3">
        <v>166</v>
      </c>
      <c r="AJ20" s="3">
        <f>SUM(AF20:AI20)</f>
        <v>593</v>
      </c>
    </row>
    <row r="21" spans="1:36" ht="12.75" customHeight="1">
      <c r="A21" s="22" t="s">
        <v>495</v>
      </c>
      <c r="B21" s="3">
        <v>254</v>
      </c>
      <c r="C21" s="3">
        <v>275</v>
      </c>
      <c r="D21" s="3">
        <v>292</v>
      </c>
      <c r="E21" s="3">
        <v>264</v>
      </c>
      <c r="F21" s="3">
        <f>SUM(B21:E21)</f>
        <v>1085</v>
      </c>
      <c r="G21" s="3">
        <v>211</v>
      </c>
      <c r="H21" s="3">
        <v>233</v>
      </c>
      <c r="I21" s="3">
        <v>275</v>
      </c>
      <c r="J21" s="3">
        <v>241</v>
      </c>
      <c r="K21" s="3">
        <f>SUM(G21:J21)</f>
        <v>960</v>
      </c>
      <c r="L21" s="3">
        <v>225</v>
      </c>
      <c r="M21" s="3">
        <v>250</v>
      </c>
      <c r="N21" s="3">
        <v>272</v>
      </c>
      <c r="O21" s="3">
        <v>243</v>
      </c>
      <c r="P21" s="3">
        <f>SUM(L21:O21)</f>
        <v>990</v>
      </c>
      <c r="Q21" s="3">
        <v>267</v>
      </c>
      <c r="R21" s="3">
        <v>233</v>
      </c>
      <c r="S21" s="3">
        <v>232</v>
      </c>
      <c r="T21" s="3">
        <v>238</v>
      </c>
      <c r="U21" s="3">
        <f>SUM(Q21:T21)</f>
        <v>970</v>
      </c>
      <c r="V21" s="3">
        <v>198</v>
      </c>
      <c r="W21" s="3">
        <v>195</v>
      </c>
      <c r="X21" s="3">
        <v>195</v>
      </c>
      <c r="Y21" s="3">
        <v>246</v>
      </c>
      <c r="Z21" s="3">
        <f>SUM(V21:Y21)</f>
        <v>834</v>
      </c>
      <c r="AA21" s="3">
        <v>191</v>
      </c>
      <c r="AB21" s="3">
        <v>234</v>
      </c>
      <c r="AC21" s="3">
        <v>158</v>
      </c>
      <c r="AD21" s="3">
        <v>175</v>
      </c>
      <c r="AE21" s="3">
        <f>SUM(AA21:AD21)</f>
        <v>758</v>
      </c>
      <c r="AF21" s="3">
        <v>238</v>
      </c>
      <c r="AG21" s="3">
        <v>229</v>
      </c>
      <c r="AH21" s="3">
        <v>165</v>
      </c>
      <c r="AI21" s="3">
        <v>202</v>
      </c>
      <c r="AJ21" s="3">
        <f>SUM(AF21:AI21)</f>
        <v>834</v>
      </c>
    </row>
    <row r="22" spans="1:36" ht="12.75" customHeight="1">
      <c r="A22" s="22" t="s">
        <v>496</v>
      </c>
      <c r="B22" s="3">
        <v>297</v>
      </c>
      <c r="C22" s="3">
        <v>282</v>
      </c>
      <c r="D22" s="3">
        <v>324</v>
      </c>
      <c r="E22" s="3">
        <v>308</v>
      </c>
      <c r="F22" s="3">
        <f>SUM(B22:E22)</f>
        <v>1211</v>
      </c>
      <c r="G22" s="3">
        <v>259</v>
      </c>
      <c r="H22" s="3">
        <v>280</v>
      </c>
      <c r="I22" s="3">
        <v>279</v>
      </c>
      <c r="J22" s="3">
        <v>269</v>
      </c>
      <c r="K22" s="3">
        <f>SUM(G22:J22)</f>
        <v>1087</v>
      </c>
      <c r="L22" s="3">
        <v>281</v>
      </c>
      <c r="M22" s="3">
        <v>274</v>
      </c>
      <c r="N22" s="3">
        <v>254</v>
      </c>
      <c r="O22" s="3">
        <v>194</v>
      </c>
      <c r="P22" s="3">
        <f>SUM(L22:O22)</f>
        <v>1003</v>
      </c>
      <c r="Q22" s="3">
        <v>200</v>
      </c>
      <c r="R22" s="3">
        <v>192</v>
      </c>
      <c r="S22" s="3">
        <v>174</v>
      </c>
      <c r="T22" s="3">
        <v>195</v>
      </c>
      <c r="U22" s="3">
        <f>SUM(Q22:T22)</f>
        <v>761</v>
      </c>
      <c r="V22" s="3">
        <v>189</v>
      </c>
      <c r="W22" s="3">
        <v>151</v>
      </c>
      <c r="X22" s="3">
        <v>179</v>
      </c>
      <c r="Y22" s="3">
        <v>165</v>
      </c>
      <c r="Z22" s="3">
        <f>SUM(V22:Y22)</f>
        <v>684</v>
      </c>
      <c r="AA22" s="3">
        <v>177</v>
      </c>
      <c r="AB22" s="3">
        <v>138</v>
      </c>
      <c r="AC22" s="3">
        <v>160</v>
      </c>
      <c r="AD22" s="3">
        <v>168</v>
      </c>
      <c r="AE22" s="3">
        <f>SUM(AA22:AD22)</f>
        <v>643</v>
      </c>
      <c r="AF22" s="3">
        <v>147</v>
      </c>
      <c r="AG22" s="3">
        <v>128</v>
      </c>
      <c r="AH22" s="3">
        <v>147</v>
      </c>
      <c r="AI22" s="3">
        <v>122</v>
      </c>
      <c r="AJ22" s="3">
        <f>SUM(AF22:AI22)</f>
        <v>544</v>
      </c>
    </row>
    <row r="23" spans="1:36" ht="12.75" customHeight="1">
      <c r="A23" s="22" t="s">
        <v>497</v>
      </c>
      <c r="B23" s="3">
        <v>305</v>
      </c>
      <c r="C23" s="3">
        <v>315</v>
      </c>
      <c r="D23" s="3">
        <v>350</v>
      </c>
      <c r="E23" s="3">
        <v>318</v>
      </c>
      <c r="F23" s="3">
        <f>SUM(B23:E23)</f>
        <v>1288</v>
      </c>
      <c r="G23" s="3">
        <v>334</v>
      </c>
      <c r="H23" s="3">
        <v>367</v>
      </c>
      <c r="I23" s="3">
        <v>335</v>
      </c>
      <c r="J23" s="3">
        <v>308</v>
      </c>
      <c r="K23" s="3">
        <f>SUM(G23:J23)</f>
        <v>1344</v>
      </c>
      <c r="L23" s="3">
        <v>290</v>
      </c>
      <c r="M23" s="3">
        <v>278</v>
      </c>
      <c r="N23" s="3">
        <v>264</v>
      </c>
      <c r="O23" s="3">
        <v>261</v>
      </c>
      <c r="P23" s="3">
        <f>SUM(L23:O23)</f>
        <v>1093</v>
      </c>
      <c r="Q23" s="3">
        <v>246</v>
      </c>
      <c r="R23" s="3">
        <v>198</v>
      </c>
      <c r="S23" s="3">
        <v>272</v>
      </c>
      <c r="T23" s="3">
        <v>324</v>
      </c>
      <c r="U23" s="3">
        <f>SUM(Q23:T23)</f>
        <v>1040</v>
      </c>
      <c r="V23" s="3">
        <v>239</v>
      </c>
      <c r="W23" s="3">
        <v>277</v>
      </c>
      <c r="X23" s="3">
        <v>221</v>
      </c>
      <c r="Y23" s="3">
        <v>209</v>
      </c>
      <c r="Z23" s="3">
        <f>SUM(V23:Y23)</f>
        <v>946</v>
      </c>
      <c r="AA23" s="3">
        <v>190</v>
      </c>
      <c r="AB23" s="3">
        <v>175</v>
      </c>
      <c r="AC23" s="3">
        <v>181</v>
      </c>
      <c r="AD23" s="3">
        <v>220</v>
      </c>
      <c r="AE23" s="3">
        <f>SUM(AA23:AD23)</f>
        <v>766</v>
      </c>
      <c r="AF23" s="3">
        <v>207</v>
      </c>
      <c r="AG23" s="3">
        <v>210</v>
      </c>
      <c r="AH23" s="3">
        <v>239</v>
      </c>
      <c r="AI23" s="3">
        <v>208</v>
      </c>
      <c r="AJ23" s="3">
        <f>SUM(AF23:AI23)</f>
        <v>864</v>
      </c>
    </row>
    <row r="24" spans="1:36" ht="12.75" customHeight="1">
      <c r="A24" s="22" t="s">
        <v>498</v>
      </c>
      <c r="B24" s="3">
        <v>520</v>
      </c>
      <c r="C24" s="3">
        <v>490</v>
      </c>
      <c r="D24" s="3">
        <v>528</v>
      </c>
      <c r="E24" s="3">
        <v>558</v>
      </c>
      <c r="F24" s="3">
        <f>SUM(B24:E24)</f>
        <v>2096</v>
      </c>
      <c r="G24" s="3">
        <v>529</v>
      </c>
      <c r="H24" s="3">
        <v>541</v>
      </c>
      <c r="I24" s="3">
        <v>508</v>
      </c>
      <c r="J24" s="3">
        <v>531</v>
      </c>
      <c r="K24" s="3">
        <f>SUM(G24:J24)</f>
        <v>2109</v>
      </c>
      <c r="L24" s="3">
        <v>544</v>
      </c>
      <c r="M24" s="3">
        <v>462</v>
      </c>
      <c r="N24" s="3">
        <v>500</v>
      </c>
      <c r="O24" s="3">
        <v>507</v>
      </c>
      <c r="P24" s="3">
        <f>SUM(L24:O24)</f>
        <v>2013</v>
      </c>
      <c r="Q24" s="3">
        <v>499</v>
      </c>
      <c r="R24" s="3">
        <v>433</v>
      </c>
      <c r="S24" s="3">
        <v>465</v>
      </c>
      <c r="T24" s="3">
        <v>416</v>
      </c>
      <c r="U24" s="3">
        <f>SUM(Q24:T24)</f>
        <v>1813</v>
      </c>
      <c r="V24" s="3">
        <v>386</v>
      </c>
      <c r="W24" s="3">
        <v>396</v>
      </c>
      <c r="X24" s="3">
        <v>363</v>
      </c>
      <c r="Y24" s="3">
        <v>362</v>
      </c>
      <c r="Z24" s="3">
        <f>SUM(V24:Y24)</f>
        <v>1507</v>
      </c>
      <c r="AA24" s="3">
        <v>332</v>
      </c>
      <c r="AB24" s="3">
        <v>386</v>
      </c>
      <c r="AC24" s="3">
        <v>363</v>
      </c>
      <c r="AD24" s="3">
        <v>352</v>
      </c>
      <c r="AE24" s="3">
        <f>SUM(AA24:AD24)</f>
        <v>1433</v>
      </c>
      <c r="AF24" s="3">
        <v>386</v>
      </c>
      <c r="AG24" s="3">
        <v>337</v>
      </c>
      <c r="AH24" s="3">
        <v>342</v>
      </c>
      <c r="AI24" s="3">
        <v>352</v>
      </c>
      <c r="AJ24" s="3">
        <f>SUM(AF24:AI24)</f>
        <v>1417</v>
      </c>
    </row>
    <row r="25" spans="1:36" ht="12.75" customHeight="1">
      <c r="A25" s="22" t="s">
        <v>499</v>
      </c>
      <c r="B25" s="3">
        <v>494</v>
      </c>
      <c r="C25" s="3">
        <v>587</v>
      </c>
      <c r="D25" s="3">
        <v>572</v>
      </c>
      <c r="E25" s="3">
        <v>500</v>
      </c>
      <c r="F25" s="3">
        <f>SUM(B25:E25)</f>
        <v>2153</v>
      </c>
      <c r="G25" s="3">
        <v>456</v>
      </c>
      <c r="H25" s="3">
        <v>501</v>
      </c>
      <c r="I25" s="3">
        <v>421</v>
      </c>
      <c r="J25" s="3">
        <v>483</v>
      </c>
      <c r="K25" s="3">
        <f>SUM(G25:J25)</f>
        <v>1861</v>
      </c>
      <c r="L25" s="3">
        <v>486</v>
      </c>
      <c r="M25" s="3">
        <v>464</v>
      </c>
      <c r="N25" s="3">
        <v>501</v>
      </c>
      <c r="O25" s="3">
        <v>481</v>
      </c>
      <c r="P25" s="3">
        <f>SUM(L25:O25)</f>
        <v>1932</v>
      </c>
      <c r="Q25" s="3">
        <v>471</v>
      </c>
      <c r="R25" s="3">
        <v>365</v>
      </c>
      <c r="S25" s="3">
        <v>403</v>
      </c>
      <c r="T25" s="3">
        <v>414</v>
      </c>
      <c r="U25" s="3">
        <f>SUM(Q25:T25)</f>
        <v>1653</v>
      </c>
      <c r="V25" s="3">
        <v>408</v>
      </c>
      <c r="W25" s="3">
        <v>341</v>
      </c>
      <c r="X25" s="3">
        <v>345</v>
      </c>
      <c r="Y25" s="3">
        <v>418</v>
      </c>
      <c r="Z25" s="3">
        <f>SUM(V25:Y25)</f>
        <v>1512</v>
      </c>
      <c r="AA25" s="3">
        <v>483</v>
      </c>
      <c r="AB25" s="3">
        <v>369</v>
      </c>
      <c r="AC25" s="3">
        <v>323</v>
      </c>
      <c r="AD25" s="3">
        <v>346</v>
      </c>
      <c r="AE25" s="3">
        <f>SUM(AA25:AD25)</f>
        <v>1521</v>
      </c>
      <c r="AF25" s="3">
        <v>391</v>
      </c>
      <c r="AG25" s="3">
        <v>398</v>
      </c>
      <c r="AH25" s="3">
        <v>317</v>
      </c>
      <c r="AI25" s="3">
        <v>366</v>
      </c>
      <c r="AJ25" s="3">
        <f>SUM(AF25:AI25)</f>
        <v>1472</v>
      </c>
    </row>
    <row r="26" spans="1:36" ht="12.75" customHeight="1">
      <c r="A26" s="22" t="s">
        <v>500</v>
      </c>
      <c r="B26" s="3">
        <v>922</v>
      </c>
      <c r="C26" s="3">
        <v>875</v>
      </c>
      <c r="D26" s="3">
        <v>818</v>
      </c>
      <c r="E26" s="3">
        <v>767</v>
      </c>
      <c r="F26" s="3">
        <f>SUM(B26:E26)</f>
        <v>3382</v>
      </c>
      <c r="G26" s="3">
        <v>701</v>
      </c>
      <c r="H26" s="3">
        <v>768</v>
      </c>
      <c r="I26" s="3">
        <v>747</v>
      </c>
      <c r="J26" s="3">
        <v>791</v>
      </c>
      <c r="K26" s="3">
        <f>SUM(G26:J26)</f>
        <v>3007</v>
      </c>
      <c r="L26" s="3">
        <v>742</v>
      </c>
      <c r="M26" s="3">
        <v>751</v>
      </c>
      <c r="N26" s="3">
        <v>649</v>
      </c>
      <c r="O26" s="3">
        <v>719</v>
      </c>
      <c r="P26" s="3">
        <f>SUM(L26:O26)</f>
        <v>2861</v>
      </c>
      <c r="Q26" s="3">
        <v>636</v>
      </c>
      <c r="R26" s="3">
        <v>624</v>
      </c>
      <c r="S26" s="3">
        <v>624</v>
      </c>
      <c r="T26" s="3">
        <v>699</v>
      </c>
      <c r="U26" s="3">
        <f>SUM(Q26:T26)</f>
        <v>2583</v>
      </c>
      <c r="V26" s="3">
        <v>627</v>
      </c>
      <c r="W26" s="3">
        <v>657</v>
      </c>
      <c r="X26" s="3">
        <v>584</v>
      </c>
      <c r="Y26" s="3">
        <v>589</v>
      </c>
      <c r="Z26" s="3">
        <f>SUM(V26:Y26)</f>
        <v>2457</v>
      </c>
      <c r="AA26" s="3">
        <v>512</v>
      </c>
      <c r="AB26" s="3">
        <v>583</v>
      </c>
      <c r="AC26" s="3">
        <v>595</v>
      </c>
      <c r="AD26" s="3">
        <v>544</v>
      </c>
      <c r="AE26" s="3">
        <f>SUM(AA26:AD26)</f>
        <v>2234</v>
      </c>
      <c r="AF26" s="3">
        <v>587</v>
      </c>
      <c r="AG26" s="3">
        <v>466</v>
      </c>
      <c r="AH26" s="3">
        <v>502</v>
      </c>
      <c r="AI26" s="3">
        <v>519</v>
      </c>
      <c r="AJ26" s="3">
        <f>SUM(AF26:AI26)</f>
        <v>2074</v>
      </c>
    </row>
    <row r="27" spans="1:36" ht="12.75" customHeight="1">
      <c r="A27" s="22" t="s">
        <v>501</v>
      </c>
      <c r="B27" s="3">
        <v>817</v>
      </c>
      <c r="C27" s="3">
        <v>716</v>
      </c>
      <c r="D27" s="3">
        <v>620</v>
      </c>
      <c r="E27" s="3">
        <v>695</v>
      </c>
      <c r="F27" s="3">
        <f>SUM(B27:E27)</f>
        <v>2848</v>
      </c>
      <c r="G27" s="3">
        <v>661</v>
      </c>
      <c r="H27" s="3">
        <v>711</v>
      </c>
      <c r="I27" s="3">
        <v>676</v>
      </c>
      <c r="J27" s="3">
        <v>660</v>
      </c>
      <c r="K27" s="3">
        <f>SUM(G27:J27)</f>
        <v>2708</v>
      </c>
      <c r="L27" s="3">
        <v>632</v>
      </c>
      <c r="M27" s="3">
        <v>528</v>
      </c>
      <c r="N27" s="3">
        <v>452</v>
      </c>
      <c r="O27" s="3">
        <v>535</v>
      </c>
      <c r="P27" s="3">
        <f>SUM(L27:O27)</f>
        <v>2147</v>
      </c>
      <c r="Q27" s="3">
        <v>625</v>
      </c>
      <c r="R27" s="3">
        <v>577</v>
      </c>
      <c r="S27" s="3">
        <v>526</v>
      </c>
      <c r="T27" s="3">
        <v>499</v>
      </c>
      <c r="U27" s="3">
        <f>SUM(Q27:T27)</f>
        <v>2227</v>
      </c>
      <c r="V27" s="3">
        <v>525</v>
      </c>
      <c r="W27" s="3">
        <v>446</v>
      </c>
      <c r="X27" s="3">
        <v>435</v>
      </c>
      <c r="Y27" s="3">
        <v>532</v>
      </c>
      <c r="Z27" s="3">
        <f>SUM(V27:Y27)</f>
        <v>1938</v>
      </c>
      <c r="AA27" s="3">
        <v>497</v>
      </c>
      <c r="AB27" s="3">
        <v>502</v>
      </c>
      <c r="AC27" s="3">
        <v>452</v>
      </c>
      <c r="AD27" s="3">
        <v>655</v>
      </c>
      <c r="AE27" s="3">
        <f>SUM(AA27:AD27)</f>
        <v>2106</v>
      </c>
      <c r="AF27" s="3">
        <v>566</v>
      </c>
      <c r="AG27" s="3">
        <v>463</v>
      </c>
      <c r="AH27" s="3">
        <v>437</v>
      </c>
      <c r="AI27" s="3">
        <v>494</v>
      </c>
      <c r="AJ27" s="3">
        <f>SUM(AF27:AI27)</f>
        <v>1960</v>
      </c>
    </row>
    <row r="28" spans="1:36" ht="12.75" customHeight="1">
      <c r="A28" s="22" t="s">
        <v>502</v>
      </c>
      <c r="B28" s="3">
        <v>391</v>
      </c>
      <c r="C28" s="3">
        <v>461</v>
      </c>
      <c r="D28" s="3">
        <v>426</v>
      </c>
      <c r="E28" s="3">
        <v>389</v>
      </c>
      <c r="F28" s="3">
        <f>SUM(B28:E28)</f>
        <v>1667</v>
      </c>
      <c r="G28" s="3">
        <v>408</v>
      </c>
      <c r="H28" s="3">
        <v>419</v>
      </c>
      <c r="I28" s="3">
        <v>389</v>
      </c>
      <c r="J28" s="3">
        <v>425</v>
      </c>
      <c r="K28" s="3">
        <f>SUM(G28:J28)</f>
        <v>1641</v>
      </c>
      <c r="L28" s="3">
        <v>386</v>
      </c>
      <c r="M28" s="3">
        <v>347</v>
      </c>
      <c r="N28" s="3">
        <v>311</v>
      </c>
      <c r="O28" s="3">
        <v>345</v>
      </c>
      <c r="P28" s="3">
        <f>SUM(L28:O28)</f>
        <v>1389</v>
      </c>
      <c r="Q28" s="3">
        <v>337</v>
      </c>
      <c r="R28" s="3">
        <v>316</v>
      </c>
      <c r="S28" s="3">
        <v>330</v>
      </c>
      <c r="T28" s="3">
        <v>321</v>
      </c>
      <c r="U28" s="3">
        <f>SUM(Q28:T28)</f>
        <v>1304</v>
      </c>
      <c r="V28" s="3">
        <v>282</v>
      </c>
      <c r="W28" s="3">
        <v>281</v>
      </c>
      <c r="X28" s="3">
        <v>275</v>
      </c>
      <c r="Y28" s="3">
        <v>308</v>
      </c>
      <c r="Z28" s="3">
        <f>SUM(V28:Y28)</f>
        <v>1146</v>
      </c>
      <c r="AA28" s="3">
        <v>282</v>
      </c>
      <c r="AB28" s="3">
        <v>265</v>
      </c>
      <c r="AC28" s="3">
        <v>290</v>
      </c>
      <c r="AD28" s="3">
        <v>381</v>
      </c>
      <c r="AE28" s="3">
        <f>SUM(AA28:AD28)</f>
        <v>1218</v>
      </c>
      <c r="AF28" s="3">
        <v>268</v>
      </c>
      <c r="AG28" s="3">
        <v>255</v>
      </c>
      <c r="AH28" s="3">
        <v>275</v>
      </c>
      <c r="AI28" s="3">
        <v>311</v>
      </c>
      <c r="AJ28" s="3">
        <f>SUM(AF28:AI28)</f>
        <v>1109</v>
      </c>
    </row>
    <row r="29" spans="1:36" ht="12.75" customHeight="1">
      <c r="A29" s="22" t="s">
        <v>503</v>
      </c>
      <c r="B29" s="3">
        <v>1106</v>
      </c>
      <c r="C29" s="3">
        <v>1093</v>
      </c>
      <c r="D29" s="3">
        <v>1079</v>
      </c>
      <c r="E29" s="3">
        <v>1052</v>
      </c>
      <c r="F29" s="3">
        <f>SUM(B29:E29)</f>
        <v>4330</v>
      </c>
      <c r="G29" s="3">
        <v>1120</v>
      </c>
      <c r="H29" s="3">
        <v>990</v>
      </c>
      <c r="I29" s="3">
        <v>970</v>
      </c>
      <c r="J29" s="3">
        <v>1050</v>
      </c>
      <c r="K29" s="3">
        <f>SUM(G29:J29)</f>
        <v>4130</v>
      </c>
      <c r="L29" s="3">
        <v>966</v>
      </c>
      <c r="M29" s="3">
        <v>880</v>
      </c>
      <c r="N29" s="3">
        <v>845</v>
      </c>
      <c r="O29" s="3">
        <v>871</v>
      </c>
      <c r="P29" s="3">
        <f>SUM(L29:O29)</f>
        <v>3562</v>
      </c>
      <c r="Q29" s="3">
        <v>963</v>
      </c>
      <c r="R29" s="3">
        <v>805</v>
      </c>
      <c r="S29" s="3">
        <v>925</v>
      </c>
      <c r="T29" s="3">
        <v>886</v>
      </c>
      <c r="U29" s="3">
        <f>SUM(Q29:T29)</f>
        <v>3579</v>
      </c>
      <c r="V29" s="3">
        <v>818</v>
      </c>
      <c r="W29" s="3">
        <v>677</v>
      </c>
      <c r="X29" s="3">
        <v>684</v>
      </c>
      <c r="Y29" s="3">
        <v>699</v>
      </c>
      <c r="Z29" s="3">
        <f>SUM(V29:Y29)</f>
        <v>2878</v>
      </c>
      <c r="AA29" s="3">
        <v>806</v>
      </c>
      <c r="AB29" s="3">
        <v>720</v>
      </c>
      <c r="AC29" s="3">
        <v>650</v>
      </c>
      <c r="AD29" s="3">
        <v>711</v>
      </c>
      <c r="AE29" s="3">
        <f>SUM(AA29:AD29)</f>
        <v>2887</v>
      </c>
      <c r="AF29" s="3">
        <v>659</v>
      </c>
      <c r="AG29" s="3">
        <v>665</v>
      </c>
      <c r="AH29" s="3">
        <v>591</v>
      </c>
      <c r="AI29" s="3">
        <v>622</v>
      </c>
      <c r="AJ29" s="3">
        <f>SUM(AF29:AI29)</f>
        <v>2537</v>
      </c>
    </row>
    <row r="32" ht="12.75" customHeight="1">
      <c r="A32" s="6" t="s">
        <v>524</v>
      </c>
    </row>
    <row r="33" spans="2:17" ht="12.75" customHeight="1">
      <c r="B33" s="6" t="s">
        <v>10</v>
      </c>
      <c r="D33" s="6" t="s">
        <v>11</v>
      </c>
      <c r="F33" s="6" t="s">
        <v>12</v>
      </c>
      <c r="H33" s="6" t="s">
        <v>13</v>
      </c>
      <c r="J33" s="6" t="s">
        <v>525</v>
      </c>
      <c r="L33" s="6" t="s">
        <v>15</v>
      </c>
      <c r="M33" s="6" t="s">
        <v>504</v>
      </c>
      <c r="N33" s="6"/>
      <c r="O33" s="6" t="s">
        <v>462</v>
      </c>
      <c r="P33" s="6"/>
      <c r="Q33" s="6" t="s">
        <v>463</v>
      </c>
    </row>
    <row r="34" spans="1:17" ht="12.75" customHeight="1">
      <c r="A34" s="6" t="s">
        <v>507</v>
      </c>
      <c r="B34" s="1">
        <f>N6+N7+N9+N14+N11+N12+N13+N20+N21+N2+N3+N4+N15</f>
        <v>2597</v>
      </c>
      <c r="D34" s="1">
        <f>O6+O7+O9+O14+O11+O12+O13+O20+O21+O2+O3+O4+O15</f>
        <v>2594</v>
      </c>
      <c r="F34" s="1">
        <f>Q6+Q7+Q9+Q11+Q12+Q14+Q13+Q20+Q21+Q2+Q3+Q4+Q15</f>
        <v>2524</v>
      </c>
      <c r="G34" s="15">
        <f>(H34-F34)/F34</f>
        <v>-0.04397781299524564</v>
      </c>
      <c r="H34" s="1">
        <f>R6+R7+R9+R14+R11+R12+R13+R20+R21+R2+R3+R4+R15</f>
        <v>2413</v>
      </c>
      <c r="I34" s="15">
        <f>(J34-H34)/H34</f>
        <v>-0.04268545379196022</v>
      </c>
      <c r="J34" s="1">
        <f>S6+S7+S9+S11+S14+S13+S12+S20+S21+S2+S3+S4+S15</f>
        <v>2310</v>
      </c>
      <c r="K34" s="1">
        <f>(L34-J34)/J34</f>
        <v>-0.024242424242424242</v>
      </c>
      <c r="L34" s="1">
        <f>T6+T7+T9+T14+T11+T12+T13+T20+T21+T2+T3+T4+T15</f>
        <v>2254</v>
      </c>
      <c r="M34" s="15">
        <f>(J34-F34)/F34</f>
        <v>-0.08478605388272584</v>
      </c>
      <c r="O34" s="1">
        <f>B34+D34+F34</f>
        <v>7715</v>
      </c>
      <c r="P34" s="15">
        <f>(Q34-O34)/O34</f>
        <v>-0.09565780946208684</v>
      </c>
      <c r="Q34" s="1">
        <f>L34+J34+H34</f>
        <v>6977</v>
      </c>
    </row>
    <row r="35" spans="1:17" ht="12.75" customHeight="1">
      <c r="A35" s="6" t="s">
        <v>508</v>
      </c>
      <c r="B35" s="1">
        <f>N5+N8+N10+N16+N17+N19+N22+N23+N18+N24+N25+N26+N27+N28+N29</f>
        <v>5917</v>
      </c>
      <c r="D35" s="1">
        <f>O5+O8+O10+O16+O17+O19+O22+O23+O18+O24+O25+O26+O27+O28+O29</f>
        <v>6130</v>
      </c>
      <c r="F35" s="1">
        <f>Q5+Q8+Q10+Q16+Q17+Q18+Q19+Q23+Q24+Q25+Q26+Q27+Q28+Q29</f>
        <v>5961</v>
      </c>
      <c r="G35" s="15">
        <f>(H35-F35)/F35</f>
        <v>-0.0790135883241067</v>
      </c>
      <c r="H35" s="1">
        <f>R5+R8+R10+R16+R17+R18+R19+R22+R23+R24+R25+R26+R27+R28+R29</f>
        <v>5490</v>
      </c>
      <c r="I35" s="15">
        <f>(J35-H35)/H35</f>
        <v>0.015846994535519125</v>
      </c>
      <c r="J35" s="1">
        <f>S5+S8+S10+S16+S17+S19+S22+S23+S24+S25+S26+S27+S28+S29+S18</f>
        <v>5577</v>
      </c>
      <c r="K35" s="1">
        <f>(L35-J35)/J35</f>
        <v>0.0218755603370988</v>
      </c>
      <c r="L35" s="1">
        <f>T5+T8+T10+T16+T17+T19+T22+T23+T18+T24+T25+T26+T27+T28+T29</f>
        <v>5699</v>
      </c>
      <c r="M35" s="15">
        <f>(J35-F35)/F35</f>
        <v>-0.06441872169099144</v>
      </c>
      <c r="O35" s="1">
        <f>B35+D35+F35</f>
        <v>18008</v>
      </c>
      <c r="P35" s="15">
        <f>(Q35-O35)/O35</f>
        <v>-0.06896934695690804</v>
      </c>
      <c r="Q35" s="1">
        <f>L35+J35+H35</f>
        <v>16766</v>
      </c>
    </row>
    <row r="36" spans="3:17" ht="12.75" customHeight="1">
      <c r="C36" s="15"/>
      <c r="E36" s="15"/>
      <c r="O36" s="1">
        <f>SUM(O34:O35)</f>
        <v>25723</v>
      </c>
      <c r="P36" s="15">
        <f>(Q36-O36)/O36</f>
        <v>-0.07697391439567702</v>
      </c>
      <c r="Q36" s="1">
        <f>SUM(Q34:Q35)</f>
        <v>23743</v>
      </c>
    </row>
    <row r="37" spans="1:5" ht="12.75" customHeight="1">
      <c r="A37" s="6" t="s">
        <v>526</v>
      </c>
      <c r="C37" s="15"/>
      <c r="E37" s="15"/>
    </row>
    <row r="38" spans="3:5" ht="12.75" customHeight="1">
      <c r="C38" s="15"/>
      <c r="E38" s="15"/>
    </row>
    <row r="39" spans="2:10" ht="12.75" customHeight="1">
      <c r="B39" s="22" t="s">
        <v>15</v>
      </c>
      <c r="C39" s="47"/>
      <c r="D39" s="24" t="s">
        <v>16</v>
      </c>
      <c r="E39" s="47"/>
      <c r="F39" s="22" t="s">
        <v>17</v>
      </c>
      <c r="G39" s="25" t="s">
        <v>509</v>
      </c>
      <c r="H39" s="6" t="s">
        <v>510</v>
      </c>
      <c r="J39" s="6" t="s">
        <v>511</v>
      </c>
    </row>
    <row r="40" spans="1:10" ht="12.75" customHeight="1">
      <c r="A40" s="6" t="s">
        <v>507</v>
      </c>
      <c r="B40" s="1">
        <f>T2+T3+T4+T6+T7+T8+T9+T10+T12+T13+T14+T15+T16+T17+T18+T19+T20+T21+T22+T23+T28</f>
        <v>4609</v>
      </c>
      <c r="C40" s="15">
        <f>(D40-B40)/B40</f>
        <v>-0.09589932740290735</v>
      </c>
      <c r="D40" s="1">
        <f>V2+V3+V4+V6+V7+V8+V9+V10+V12+V13+V14+V15+V16+V17+V18+V19+V20+V21+V22+V23+V28</f>
        <v>4167</v>
      </c>
      <c r="E40" s="15">
        <f>(F40-D40)/D40</f>
        <v>0.061675065994720425</v>
      </c>
      <c r="F40" s="1">
        <f>W2+W3+W4+W6+W7+W8+W9+W10+W12+W13+W14+W15+W16+W17+W18+W19+W20+W21+W22+W23+W28</f>
        <v>4424</v>
      </c>
      <c r="G40" s="15">
        <f>(F40-B40)/B40</f>
        <v>-0.04013885875461055</v>
      </c>
      <c r="H40" s="1">
        <f>(K2+P2+U2+K3+P3+U3+K4+P4+U4+K6+P6+U6+K7+P7+U7+K8+P8+U8+K9+P9+U9+K10+P10+U10+K12+P12+U12+K13+P13+U13+K14+P14+U14+K15+P15+U15+K16+P16+U16+K17+P17+U17+K18+P18+U18+K19+P19+U19+K20+P20+U20+K21+P21+U21+K22+P22+U22+K23+P23+U23+K28+P28+U28)</f>
        <v>63277</v>
      </c>
      <c r="I40" s="15">
        <f>(J40-H40)/H40</f>
        <v>-0.24691436066817327</v>
      </c>
      <c r="J40" s="1">
        <f>Z2+AE2+AJ2+Z3+AE3+AJ3+Z4+AE4+AJ4+Z6+AE6+AJ6+Z7+AE7+AJ7+Z8+AE8+AJ8+Z9+AE9+AJ9+Z10+AE10+AJ10+Z12+AE12+AJ12+Z13+AE13+AJ13+Z14+AE14+AJ14+Z15+AE15+AJ15+Z16+AE16+AJ16+Z17+AE17+AJ17+Z18+AE18+AJ18+Z19+AE19+AJ19+Z20+AE20+AJ20+Z21+AE21+AJ21+Z22+AE22+AJ22+Z23+AE23+AJ23+Z28+AE28+AJ28</f>
        <v>47653</v>
      </c>
    </row>
    <row r="41" spans="1:10" ht="12.75" customHeight="1">
      <c r="A41" s="6" t="s">
        <v>508</v>
      </c>
      <c r="B41" s="1">
        <f>T5+T11+T29+T27+T26+T25+T24</f>
        <v>3344</v>
      </c>
      <c r="C41" s="15">
        <f>(D41-B41)/B41</f>
        <v>-0.045753588516746414</v>
      </c>
      <c r="D41" s="1">
        <f>V5+V11+V24+V25+V26+V27+V29</f>
        <v>3191</v>
      </c>
      <c r="E41" s="15">
        <f>(F41-D41)/D41</f>
        <v>-0.08649326230021936</v>
      </c>
      <c r="F41" s="1">
        <f>W5+W11+W29+W27+W26+W25+W24</f>
        <v>2915</v>
      </c>
      <c r="G41" s="15">
        <f>(F41-B41)/B41</f>
        <v>-0.12828947368421054</v>
      </c>
      <c r="H41" s="1">
        <f>(K5+P5+U5+K11+P11+U11+K24+P24+U24+K25+P25+U25+K26+P26+U26+K27+P27+U27+K29+P29+U29)</f>
        <v>44093</v>
      </c>
      <c r="I41" s="15">
        <f>(J41-H41)/H41</f>
        <v>-0.21257342435307192</v>
      </c>
      <c r="J41" s="1">
        <f>Z5+AE5+AJ5+Z11+AE11+AJ11+Z24+AE24+AJ24+Z25+AE25+AJ25+Z26+AE26+AJ26+Z27+AE27+AJ27+Z29+AE29+AJ29</f>
        <v>34720</v>
      </c>
    </row>
    <row r="42" spans="8:10" ht="12.75" customHeight="1">
      <c r="H42" s="1">
        <f>SUM(H40:H41)</f>
        <v>107370</v>
      </c>
      <c r="I42" s="15">
        <f>(J42-H42)/H42</f>
        <v>-0.23281177237589643</v>
      </c>
      <c r="J42" s="1">
        <f>SUM(J40:J41)</f>
        <v>82373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J42"/>
  <sheetViews>
    <sheetView workbookViewId="0" topLeftCell="A1">
      <pane xSplit="1" ySplit="1" topLeftCell="B29" activePane="bottomRight" state="frozen"/>
      <selection pane="topLeft" activeCell="A1" sqref="A1"/>
      <selection pane="topRight" activeCell="B1" sqref="B1"/>
      <selection pane="bottomLeft" activeCell="A29" sqref="A29"/>
      <selection pane="bottomRight" activeCell="B2" sqref="B2"/>
    </sheetView>
  </sheetViews>
  <sheetFormatPr defaultColWidth="13.7109375" defaultRowHeight="15.75" customHeight="1"/>
  <cols>
    <col min="1" max="16384" width="14.421875" style="1" customWidth="1"/>
  </cols>
  <sheetData>
    <row r="1" spans="1:36" ht="12.75" customHeight="1">
      <c r="A1" s="14"/>
      <c r="B1" s="46" t="s">
        <v>0</v>
      </c>
      <c r="C1" s="46" t="s">
        <v>1</v>
      </c>
      <c r="D1" s="46" t="s">
        <v>2</v>
      </c>
      <c r="E1" s="46" t="s">
        <v>3</v>
      </c>
      <c r="F1" s="46">
        <v>2009</v>
      </c>
      <c r="G1" s="46" t="s">
        <v>4</v>
      </c>
      <c r="H1" s="46" t="s">
        <v>5</v>
      </c>
      <c r="I1" s="46" t="s">
        <v>6</v>
      </c>
      <c r="J1" s="46" t="s">
        <v>7</v>
      </c>
      <c r="K1" s="46">
        <v>2010</v>
      </c>
      <c r="L1" s="46" t="s">
        <v>8</v>
      </c>
      <c r="M1" s="46" t="s">
        <v>9</v>
      </c>
      <c r="N1" s="46" t="s">
        <v>10</v>
      </c>
      <c r="O1" s="46" t="s">
        <v>11</v>
      </c>
      <c r="P1" s="46">
        <v>2011</v>
      </c>
      <c r="Q1" s="46" t="s">
        <v>12</v>
      </c>
      <c r="R1" s="46" t="s">
        <v>13</v>
      </c>
      <c r="S1" s="46" t="s">
        <v>14</v>
      </c>
      <c r="T1" s="46" t="s">
        <v>15</v>
      </c>
      <c r="U1" s="46">
        <v>2012</v>
      </c>
      <c r="V1" s="46" t="s">
        <v>16</v>
      </c>
      <c r="W1" s="46" t="s">
        <v>17</v>
      </c>
      <c r="X1" s="46" t="s">
        <v>18</v>
      </c>
      <c r="Y1" s="46" t="s">
        <v>19</v>
      </c>
      <c r="Z1" s="46">
        <v>2013</v>
      </c>
      <c r="AA1" s="46" t="s">
        <v>20</v>
      </c>
      <c r="AB1" s="46" t="s">
        <v>21</v>
      </c>
      <c r="AC1" s="46" t="s">
        <v>22</v>
      </c>
      <c r="AD1" s="46" t="s">
        <v>23</v>
      </c>
      <c r="AE1" s="46">
        <v>2014</v>
      </c>
      <c r="AF1" s="46" t="s">
        <v>24</v>
      </c>
      <c r="AG1" s="46" t="s">
        <v>25</v>
      </c>
      <c r="AH1" s="46" t="s">
        <v>26</v>
      </c>
      <c r="AI1" s="46" t="s">
        <v>27</v>
      </c>
      <c r="AJ1" s="46">
        <v>2015</v>
      </c>
    </row>
    <row r="2" spans="1:36" ht="12.75" customHeight="1">
      <c r="A2" s="22" t="s">
        <v>476</v>
      </c>
      <c r="B2" s="3">
        <v>408</v>
      </c>
      <c r="C2" s="3">
        <v>463</v>
      </c>
      <c r="D2" s="3">
        <v>403</v>
      </c>
      <c r="E2" s="3">
        <v>399</v>
      </c>
      <c r="F2" s="3">
        <f>SUM(B2:E2)</f>
        <v>1673</v>
      </c>
      <c r="G2" s="3">
        <v>314</v>
      </c>
      <c r="H2" s="3">
        <v>413</v>
      </c>
      <c r="I2" s="3">
        <v>397</v>
      </c>
      <c r="J2" s="3">
        <v>362</v>
      </c>
      <c r="K2" s="3">
        <f>SUM(G2:J2)</f>
        <v>1486</v>
      </c>
      <c r="L2" s="3">
        <v>370</v>
      </c>
      <c r="M2" s="3">
        <v>342</v>
      </c>
      <c r="N2" s="3">
        <v>345</v>
      </c>
      <c r="O2" s="3">
        <v>415</v>
      </c>
      <c r="P2" s="3">
        <f>SUM(L2:O2)</f>
        <v>1472</v>
      </c>
      <c r="Q2" s="3">
        <v>290</v>
      </c>
      <c r="R2" s="3">
        <v>319</v>
      </c>
      <c r="S2" s="3">
        <v>396</v>
      </c>
      <c r="T2" s="3">
        <v>327</v>
      </c>
      <c r="U2" s="3">
        <f>SUM(Q2:T2)</f>
        <v>1332</v>
      </c>
      <c r="V2" s="3">
        <v>250</v>
      </c>
      <c r="W2" s="3">
        <v>256</v>
      </c>
      <c r="X2" s="3">
        <v>315</v>
      </c>
      <c r="Y2" s="3">
        <v>288</v>
      </c>
      <c r="Z2" s="3">
        <f>SUM(V2:Y2)</f>
        <v>1109</v>
      </c>
      <c r="AA2" s="3">
        <v>223</v>
      </c>
      <c r="AB2" s="3">
        <v>255</v>
      </c>
      <c r="AC2" s="3">
        <v>254</v>
      </c>
      <c r="AD2" s="3">
        <v>250</v>
      </c>
      <c r="AE2" s="3">
        <f>SUM(AA2:AD2)</f>
        <v>982</v>
      </c>
      <c r="AF2" s="3">
        <v>175</v>
      </c>
      <c r="AG2" s="3">
        <v>204</v>
      </c>
      <c r="AH2" s="3">
        <v>278</v>
      </c>
      <c r="AI2" s="3">
        <v>216</v>
      </c>
      <c r="AJ2" s="3">
        <f>SUM(AF2:AI2)</f>
        <v>873</v>
      </c>
    </row>
    <row r="3" spans="1:36" ht="12.75" customHeight="1">
      <c r="A3" s="22" t="s">
        <v>477</v>
      </c>
      <c r="B3" s="3">
        <v>541</v>
      </c>
      <c r="C3" s="3">
        <v>556</v>
      </c>
      <c r="D3" s="3">
        <v>570</v>
      </c>
      <c r="E3" s="3">
        <v>590</v>
      </c>
      <c r="F3" s="3">
        <f>SUM(B3:E3)</f>
        <v>2257</v>
      </c>
      <c r="G3" s="3">
        <v>455</v>
      </c>
      <c r="H3" s="3">
        <v>521</v>
      </c>
      <c r="I3" s="3">
        <v>570</v>
      </c>
      <c r="J3" s="3">
        <v>520</v>
      </c>
      <c r="K3" s="3">
        <f>SUM(G3:J3)</f>
        <v>2066</v>
      </c>
      <c r="L3" s="3">
        <v>423</v>
      </c>
      <c r="M3" s="3">
        <v>469</v>
      </c>
      <c r="N3" s="3">
        <v>521</v>
      </c>
      <c r="O3" s="3">
        <v>414</v>
      </c>
      <c r="P3" s="3">
        <f>SUM(L3:O3)</f>
        <v>1827</v>
      </c>
      <c r="Q3" s="3">
        <v>347</v>
      </c>
      <c r="R3" s="3">
        <v>421</v>
      </c>
      <c r="S3" s="3">
        <v>437</v>
      </c>
      <c r="T3" s="3">
        <v>324</v>
      </c>
      <c r="U3" s="3">
        <f>SUM(Q3:T3)</f>
        <v>1529</v>
      </c>
      <c r="V3" s="3">
        <v>285</v>
      </c>
      <c r="W3" s="3">
        <v>273</v>
      </c>
      <c r="X3" s="3">
        <v>326</v>
      </c>
      <c r="Y3" s="3">
        <v>335</v>
      </c>
      <c r="Z3" s="3">
        <f>SUM(V3:Y3)</f>
        <v>1219</v>
      </c>
      <c r="AA3" s="3">
        <v>284</v>
      </c>
      <c r="AB3" s="3">
        <v>312</v>
      </c>
      <c r="AC3" s="3">
        <v>308</v>
      </c>
      <c r="AD3" s="3">
        <v>269</v>
      </c>
      <c r="AE3" s="3">
        <f>SUM(AA3:AD3)</f>
        <v>1173</v>
      </c>
      <c r="AF3" s="3">
        <v>230</v>
      </c>
      <c r="AG3" s="3">
        <v>285</v>
      </c>
      <c r="AH3" s="3">
        <v>312</v>
      </c>
      <c r="AI3" s="3">
        <v>292</v>
      </c>
      <c r="AJ3" s="3">
        <f>SUM(AF3:AI3)</f>
        <v>1119</v>
      </c>
    </row>
    <row r="4" spans="1:36" ht="12.75" customHeight="1">
      <c r="A4" s="22" t="s">
        <v>478</v>
      </c>
      <c r="B4" s="3">
        <v>221</v>
      </c>
      <c r="C4" s="3">
        <v>284</v>
      </c>
      <c r="D4" s="3">
        <v>322</v>
      </c>
      <c r="E4" s="3">
        <v>241</v>
      </c>
      <c r="F4" s="3">
        <f>SUM(B4:E4)</f>
        <v>1068</v>
      </c>
      <c r="G4" s="3">
        <v>225</v>
      </c>
      <c r="H4" s="3">
        <v>213</v>
      </c>
      <c r="I4" s="3">
        <v>232</v>
      </c>
      <c r="J4" s="3">
        <v>204</v>
      </c>
      <c r="K4" s="3">
        <f>SUM(G4:J4)</f>
        <v>874</v>
      </c>
      <c r="L4" s="3">
        <v>248</v>
      </c>
      <c r="M4" s="3">
        <v>180</v>
      </c>
      <c r="N4" s="3">
        <v>208</v>
      </c>
      <c r="O4" s="3">
        <v>207</v>
      </c>
      <c r="P4" s="3">
        <f>SUM(L4:O4)</f>
        <v>843</v>
      </c>
      <c r="Q4" s="3">
        <v>198</v>
      </c>
      <c r="R4" s="3">
        <v>186</v>
      </c>
      <c r="S4" s="3">
        <v>206</v>
      </c>
      <c r="T4" s="3">
        <v>219</v>
      </c>
      <c r="U4" s="3">
        <f>SUM(Q4:T4)</f>
        <v>809</v>
      </c>
      <c r="V4" s="3">
        <v>186</v>
      </c>
      <c r="W4" s="3">
        <v>187</v>
      </c>
      <c r="X4" s="3">
        <v>202</v>
      </c>
      <c r="Y4" s="3">
        <v>182</v>
      </c>
      <c r="Z4" s="3">
        <f>SUM(V4:Y4)</f>
        <v>757</v>
      </c>
      <c r="AA4" s="3">
        <v>140</v>
      </c>
      <c r="AB4" s="3">
        <v>152</v>
      </c>
      <c r="AC4" s="3">
        <v>156</v>
      </c>
      <c r="AD4" s="3">
        <v>203</v>
      </c>
      <c r="AE4" s="3">
        <f>SUM(AA4:AD4)</f>
        <v>651</v>
      </c>
      <c r="AF4" s="3">
        <v>141</v>
      </c>
      <c r="AG4" s="3">
        <v>168</v>
      </c>
      <c r="AH4" s="3">
        <v>197</v>
      </c>
      <c r="AI4" s="3">
        <v>169</v>
      </c>
      <c r="AJ4" s="3">
        <f>SUM(AF4:AI4)</f>
        <v>675</v>
      </c>
    </row>
    <row r="5" spans="1:36" ht="12.75" customHeight="1">
      <c r="A5" s="22" t="s">
        <v>479</v>
      </c>
      <c r="B5" s="3">
        <v>351</v>
      </c>
      <c r="C5" s="3">
        <v>461</v>
      </c>
      <c r="D5" s="3">
        <v>457</v>
      </c>
      <c r="E5" s="3">
        <v>470</v>
      </c>
      <c r="F5" s="3">
        <f>SUM(B5:E5)</f>
        <v>1739</v>
      </c>
      <c r="G5" s="3">
        <v>398</v>
      </c>
      <c r="H5" s="3">
        <v>458</v>
      </c>
      <c r="I5" s="3">
        <v>457</v>
      </c>
      <c r="J5" s="3">
        <v>429</v>
      </c>
      <c r="K5" s="3">
        <f>SUM(G5:J5)</f>
        <v>1742</v>
      </c>
      <c r="L5" s="3">
        <v>430</v>
      </c>
      <c r="M5" s="3">
        <v>377</v>
      </c>
      <c r="N5" s="3">
        <v>303</v>
      </c>
      <c r="O5" s="3">
        <v>270</v>
      </c>
      <c r="P5" s="3">
        <f>SUM(L5:O5)</f>
        <v>1380</v>
      </c>
      <c r="Q5" s="3">
        <v>312</v>
      </c>
      <c r="R5" s="3">
        <v>311</v>
      </c>
      <c r="S5" s="3">
        <v>262</v>
      </c>
      <c r="T5" s="3">
        <v>279</v>
      </c>
      <c r="U5" s="3">
        <f>SUM(Q5:T5)</f>
        <v>1164</v>
      </c>
      <c r="V5" s="3">
        <v>180</v>
      </c>
      <c r="W5" s="3">
        <v>218</v>
      </c>
      <c r="X5" s="3">
        <v>217</v>
      </c>
      <c r="Y5" s="3">
        <v>196</v>
      </c>
      <c r="Z5" s="3">
        <f>SUM(V5:Y5)</f>
        <v>811</v>
      </c>
      <c r="AA5" s="3">
        <v>191</v>
      </c>
      <c r="AB5" s="3">
        <v>209</v>
      </c>
      <c r="AC5" s="3">
        <v>177</v>
      </c>
      <c r="AD5" s="3">
        <v>196</v>
      </c>
      <c r="AE5" s="3">
        <f>SUM(AA5:AD5)</f>
        <v>773</v>
      </c>
      <c r="AF5" s="3">
        <v>157</v>
      </c>
      <c r="AG5" s="3">
        <v>153</v>
      </c>
      <c r="AH5" s="3">
        <v>155</v>
      </c>
      <c r="AI5" s="3">
        <v>193</v>
      </c>
      <c r="AJ5" s="3">
        <f>SUM(AF5:AI5)</f>
        <v>658</v>
      </c>
    </row>
    <row r="6" spans="1:36" ht="12.75" customHeight="1">
      <c r="A6" s="22" t="s">
        <v>480</v>
      </c>
      <c r="B6" s="3">
        <v>312</v>
      </c>
      <c r="C6" s="3">
        <v>436</v>
      </c>
      <c r="D6" s="3">
        <v>390</v>
      </c>
      <c r="E6" s="3">
        <v>294</v>
      </c>
      <c r="F6" s="3">
        <f>SUM(B6:E6)</f>
        <v>1432</v>
      </c>
      <c r="G6" s="3">
        <v>259</v>
      </c>
      <c r="H6" s="3">
        <v>396</v>
      </c>
      <c r="I6" s="3">
        <v>396</v>
      </c>
      <c r="J6" s="3">
        <v>299</v>
      </c>
      <c r="K6" s="3">
        <f>SUM(G6:J6)</f>
        <v>1350</v>
      </c>
      <c r="L6" s="3">
        <v>267</v>
      </c>
      <c r="M6" s="3">
        <v>245</v>
      </c>
      <c r="N6" s="3">
        <v>318</v>
      </c>
      <c r="O6" s="3">
        <v>266</v>
      </c>
      <c r="P6" s="3">
        <f>SUM(L6:O6)</f>
        <v>1096</v>
      </c>
      <c r="Q6" s="3">
        <v>231</v>
      </c>
      <c r="R6" s="3">
        <v>287</v>
      </c>
      <c r="S6" s="3">
        <v>258</v>
      </c>
      <c r="T6" s="3">
        <v>221</v>
      </c>
      <c r="U6" s="3">
        <f>SUM(Q6:T6)</f>
        <v>997</v>
      </c>
      <c r="V6" s="3">
        <v>194</v>
      </c>
      <c r="W6" s="3">
        <v>215</v>
      </c>
      <c r="X6" s="3">
        <v>309</v>
      </c>
      <c r="Y6" s="3">
        <v>185</v>
      </c>
      <c r="Z6" s="3">
        <f>SUM(V6:Y6)</f>
        <v>903</v>
      </c>
      <c r="AA6" s="3">
        <v>190</v>
      </c>
      <c r="AB6" s="3">
        <v>244</v>
      </c>
      <c r="AC6" s="3">
        <v>237</v>
      </c>
      <c r="AD6" s="3">
        <v>128</v>
      </c>
      <c r="AE6" s="3">
        <f>SUM(AA6:AD6)</f>
        <v>799</v>
      </c>
      <c r="AF6" s="3">
        <v>117</v>
      </c>
      <c r="AG6" s="3">
        <v>168</v>
      </c>
      <c r="AH6" s="3">
        <v>192</v>
      </c>
      <c r="AI6" s="3">
        <v>210</v>
      </c>
      <c r="AJ6" s="3">
        <f>SUM(AF6:AI6)</f>
        <v>687</v>
      </c>
    </row>
    <row r="7" spans="1:36" ht="12.75" customHeight="1">
      <c r="A7" s="22" t="s">
        <v>481</v>
      </c>
      <c r="B7" s="3">
        <v>291</v>
      </c>
      <c r="C7" s="3">
        <v>351</v>
      </c>
      <c r="D7" s="3">
        <v>393</v>
      </c>
      <c r="E7" s="3">
        <v>308</v>
      </c>
      <c r="F7" s="3">
        <f>SUM(B7:E7)</f>
        <v>1343</v>
      </c>
      <c r="G7" s="3">
        <v>305</v>
      </c>
      <c r="H7" s="3">
        <v>373</v>
      </c>
      <c r="I7" s="3">
        <v>399</v>
      </c>
      <c r="J7" s="3">
        <v>280</v>
      </c>
      <c r="K7" s="3">
        <f>SUM(G7:J7)</f>
        <v>1357</v>
      </c>
      <c r="L7" s="3">
        <v>248</v>
      </c>
      <c r="M7" s="3">
        <v>272</v>
      </c>
      <c r="N7" s="3">
        <v>327</v>
      </c>
      <c r="O7" s="3">
        <v>224</v>
      </c>
      <c r="P7" s="3">
        <f>SUM(L7:O7)</f>
        <v>1071</v>
      </c>
      <c r="Q7" s="3">
        <v>231</v>
      </c>
      <c r="R7" s="3">
        <v>264</v>
      </c>
      <c r="S7" s="3">
        <v>275</v>
      </c>
      <c r="T7" s="3">
        <v>238</v>
      </c>
      <c r="U7" s="3">
        <f>SUM(Q7:T7)</f>
        <v>1008</v>
      </c>
      <c r="V7" s="3">
        <v>164</v>
      </c>
      <c r="W7" s="3">
        <v>202</v>
      </c>
      <c r="X7" s="3">
        <v>234</v>
      </c>
      <c r="Y7" s="3">
        <v>203</v>
      </c>
      <c r="Z7" s="3">
        <f>SUM(V7:Y7)</f>
        <v>803</v>
      </c>
      <c r="AA7" s="3">
        <v>156</v>
      </c>
      <c r="AB7" s="3">
        <v>192</v>
      </c>
      <c r="AC7" s="3">
        <v>215</v>
      </c>
      <c r="AD7" s="3">
        <v>212</v>
      </c>
      <c r="AE7" s="3">
        <f>SUM(AA7:AD7)</f>
        <v>775</v>
      </c>
      <c r="AF7" s="3">
        <v>179</v>
      </c>
      <c r="AG7" s="3">
        <v>188</v>
      </c>
      <c r="AH7" s="3">
        <v>234</v>
      </c>
      <c r="AI7" s="3">
        <v>235</v>
      </c>
      <c r="AJ7" s="3">
        <f>SUM(AF7:AI7)</f>
        <v>836</v>
      </c>
    </row>
    <row r="8" spans="1:36" ht="12.75" customHeight="1">
      <c r="A8" s="22" t="s">
        <v>482</v>
      </c>
      <c r="B8" s="3">
        <v>829</v>
      </c>
      <c r="C8" s="3">
        <v>893</v>
      </c>
      <c r="D8" s="3">
        <v>949</v>
      </c>
      <c r="E8" s="3">
        <v>947</v>
      </c>
      <c r="F8" s="3">
        <f>SUM(B8:E8)</f>
        <v>3618</v>
      </c>
      <c r="G8" s="3">
        <v>945</v>
      </c>
      <c r="H8" s="3">
        <v>824</v>
      </c>
      <c r="I8" s="3">
        <v>840</v>
      </c>
      <c r="J8" s="3">
        <v>818</v>
      </c>
      <c r="K8" s="3">
        <f>SUM(G8:J8)</f>
        <v>3427</v>
      </c>
      <c r="L8" s="3">
        <v>686</v>
      </c>
      <c r="M8" s="3">
        <v>614</v>
      </c>
      <c r="N8" s="3">
        <v>735</v>
      </c>
      <c r="O8" s="3">
        <v>640</v>
      </c>
      <c r="P8" s="3">
        <f>SUM(L8:O8)</f>
        <v>2675</v>
      </c>
      <c r="Q8" s="3">
        <v>659</v>
      </c>
      <c r="R8" s="3">
        <v>671</v>
      </c>
      <c r="S8" s="3">
        <v>663</v>
      </c>
      <c r="T8" s="3">
        <v>665</v>
      </c>
      <c r="U8" s="3">
        <f>SUM(Q8:T8)</f>
        <v>2658</v>
      </c>
      <c r="V8" s="3">
        <v>490</v>
      </c>
      <c r="W8" s="3">
        <v>483</v>
      </c>
      <c r="X8" s="3">
        <v>570</v>
      </c>
      <c r="Y8" s="3">
        <v>445</v>
      </c>
      <c r="Z8" s="3">
        <f>SUM(V8:Y8)</f>
        <v>1988</v>
      </c>
      <c r="AA8" s="3">
        <v>444</v>
      </c>
      <c r="AB8" s="3">
        <v>462</v>
      </c>
      <c r="AC8" s="3">
        <v>528</v>
      </c>
      <c r="AD8" s="3">
        <v>477</v>
      </c>
      <c r="AE8" s="3">
        <f>SUM(AA8:AD8)</f>
        <v>1911</v>
      </c>
      <c r="AF8" s="3">
        <v>490</v>
      </c>
      <c r="AG8" s="3">
        <v>417</v>
      </c>
      <c r="AH8" s="3">
        <v>455</v>
      </c>
      <c r="AI8" s="3">
        <v>511</v>
      </c>
      <c r="AJ8" s="3">
        <f>SUM(AF8:AI8)</f>
        <v>1873</v>
      </c>
    </row>
    <row r="9" spans="1:36" ht="12.75" customHeight="1">
      <c r="A9" s="22" t="s">
        <v>483</v>
      </c>
      <c r="B9" s="3">
        <v>180</v>
      </c>
      <c r="C9" s="3">
        <v>208</v>
      </c>
      <c r="D9" s="3">
        <v>213</v>
      </c>
      <c r="E9" s="3">
        <v>173</v>
      </c>
      <c r="F9" s="3">
        <f>SUM(B9:E9)</f>
        <v>774</v>
      </c>
      <c r="G9" s="3">
        <v>149</v>
      </c>
      <c r="H9" s="3">
        <v>217</v>
      </c>
      <c r="I9" s="3">
        <v>186</v>
      </c>
      <c r="J9" s="3">
        <v>167</v>
      </c>
      <c r="K9" s="3">
        <f>SUM(G9:J9)</f>
        <v>719</v>
      </c>
      <c r="L9" s="3">
        <v>148</v>
      </c>
      <c r="M9" s="3">
        <v>161</v>
      </c>
      <c r="N9" s="3">
        <v>158</v>
      </c>
      <c r="O9" s="3">
        <v>132</v>
      </c>
      <c r="P9" s="3">
        <f>SUM(L9:O9)</f>
        <v>599</v>
      </c>
      <c r="Q9" s="3">
        <v>116</v>
      </c>
      <c r="R9" s="3">
        <v>141</v>
      </c>
      <c r="S9" s="3">
        <v>132</v>
      </c>
      <c r="T9" s="3">
        <v>139</v>
      </c>
      <c r="U9" s="3">
        <f>SUM(Q9:T9)</f>
        <v>528</v>
      </c>
      <c r="V9" s="3">
        <v>121</v>
      </c>
      <c r="W9" s="3">
        <v>114</v>
      </c>
      <c r="X9" s="3">
        <v>148</v>
      </c>
      <c r="Y9" s="3">
        <v>126</v>
      </c>
      <c r="Z9" s="3">
        <f>SUM(V9:Y9)</f>
        <v>509</v>
      </c>
      <c r="AA9" s="3">
        <v>109</v>
      </c>
      <c r="AB9" s="3">
        <v>108</v>
      </c>
      <c r="AC9" s="3">
        <v>134</v>
      </c>
      <c r="AD9" s="3">
        <v>118</v>
      </c>
      <c r="AE9" s="3">
        <f>SUM(AA9:AD9)</f>
        <v>469</v>
      </c>
      <c r="AF9" s="3">
        <v>100</v>
      </c>
      <c r="AG9" s="3">
        <v>104</v>
      </c>
      <c r="AH9" s="3">
        <v>113</v>
      </c>
      <c r="AI9" s="3">
        <v>95</v>
      </c>
      <c r="AJ9" s="3">
        <f>SUM(AF9:AI9)</f>
        <v>412</v>
      </c>
    </row>
    <row r="10" spans="1:36" ht="12.75" customHeight="1">
      <c r="A10" s="22" t="s">
        <v>484</v>
      </c>
      <c r="B10" s="3">
        <v>1022</v>
      </c>
      <c r="C10" s="3">
        <v>1061</v>
      </c>
      <c r="D10" s="3">
        <v>1036</v>
      </c>
      <c r="E10" s="3">
        <v>1085</v>
      </c>
      <c r="F10" s="3">
        <f>SUM(B10:E10)</f>
        <v>4204</v>
      </c>
      <c r="G10" s="3">
        <v>984</v>
      </c>
      <c r="H10" s="3">
        <v>1119</v>
      </c>
      <c r="I10" s="3">
        <v>1140</v>
      </c>
      <c r="J10" s="3">
        <v>1120</v>
      </c>
      <c r="K10" s="3">
        <f>SUM(G10:J10)</f>
        <v>4363</v>
      </c>
      <c r="L10" s="3">
        <v>1099</v>
      </c>
      <c r="M10" s="3">
        <v>952</v>
      </c>
      <c r="N10" s="3">
        <v>983</v>
      </c>
      <c r="O10" s="3">
        <v>1004</v>
      </c>
      <c r="P10" s="3">
        <f>SUM(L10:O10)</f>
        <v>4038</v>
      </c>
      <c r="Q10" s="3">
        <v>1027</v>
      </c>
      <c r="R10" s="3">
        <v>980</v>
      </c>
      <c r="S10" s="3">
        <v>945</v>
      </c>
      <c r="T10" s="3">
        <v>979</v>
      </c>
      <c r="U10" s="3">
        <f>SUM(Q10:T10)</f>
        <v>3931</v>
      </c>
      <c r="V10" s="3">
        <v>805</v>
      </c>
      <c r="W10" s="3">
        <v>814</v>
      </c>
      <c r="X10" s="3">
        <v>742</v>
      </c>
      <c r="Y10" s="3">
        <v>763</v>
      </c>
      <c r="Z10" s="3">
        <f>SUM(V10:Y10)</f>
        <v>3124</v>
      </c>
      <c r="AA10" s="3">
        <v>665</v>
      </c>
      <c r="AB10" s="3">
        <v>607</v>
      </c>
      <c r="AC10" s="3">
        <v>668</v>
      </c>
      <c r="AD10" s="3">
        <v>741</v>
      </c>
      <c r="AE10" s="3">
        <f>SUM(AA10:AD10)</f>
        <v>2681</v>
      </c>
      <c r="AF10" s="3">
        <v>566</v>
      </c>
      <c r="AG10" s="3">
        <v>633</v>
      </c>
      <c r="AH10" s="3">
        <v>617</v>
      </c>
      <c r="AI10" s="3">
        <v>669</v>
      </c>
      <c r="AJ10" s="3">
        <f>SUM(AF10:AI10)</f>
        <v>2485</v>
      </c>
    </row>
    <row r="11" spans="1:36" ht="12.75" customHeight="1">
      <c r="A11" s="22" t="s">
        <v>485</v>
      </c>
      <c r="B11" s="3">
        <v>321</v>
      </c>
      <c r="C11" s="3">
        <v>390</v>
      </c>
      <c r="D11" s="3">
        <v>436</v>
      </c>
      <c r="E11" s="3">
        <v>370</v>
      </c>
      <c r="F11" s="3">
        <f>SUM(B11:E11)</f>
        <v>1517</v>
      </c>
      <c r="G11" s="3">
        <v>298</v>
      </c>
      <c r="H11" s="3">
        <v>365</v>
      </c>
      <c r="I11" s="3">
        <v>423</v>
      </c>
      <c r="J11" s="3">
        <v>323</v>
      </c>
      <c r="K11" s="3">
        <f>SUM(G11:J11)</f>
        <v>1409</v>
      </c>
      <c r="L11" s="3">
        <v>329</v>
      </c>
      <c r="M11" s="3">
        <v>262</v>
      </c>
      <c r="N11" s="3">
        <v>333</v>
      </c>
      <c r="O11" s="3">
        <v>325</v>
      </c>
      <c r="P11" s="3">
        <f>SUM(L11:O11)</f>
        <v>1249</v>
      </c>
      <c r="Q11" s="3">
        <v>294</v>
      </c>
      <c r="R11" s="3">
        <v>272</v>
      </c>
      <c r="S11" s="3">
        <v>345</v>
      </c>
      <c r="T11" s="3">
        <v>308</v>
      </c>
      <c r="U11" s="3">
        <f>SUM(Q11:T11)</f>
        <v>1219</v>
      </c>
      <c r="V11" s="3">
        <v>240</v>
      </c>
      <c r="W11" s="3">
        <v>238</v>
      </c>
      <c r="X11" s="3">
        <v>263</v>
      </c>
      <c r="Y11" s="3">
        <v>245</v>
      </c>
      <c r="Z11" s="3">
        <f>SUM(V11:Y11)</f>
        <v>986</v>
      </c>
      <c r="AA11" s="3">
        <v>208</v>
      </c>
      <c r="AB11" s="3">
        <v>247</v>
      </c>
      <c r="AC11" s="3">
        <v>269</v>
      </c>
      <c r="AD11" s="3">
        <v>235</v>
      </c>
      <c r="AE11" s="3">
        <f>SUM(AA11:AD11)</f>
        <v>959</v>
      </c>
      <c r="AF11" s="3">
        <v>205</v>
      </c>
      <c r="AG11" s="3">
        <v>227</v>
      </c>
      <c r="AH11" s="3">
        <v>251</v>
      </c>
      <c r="AI11" s="3">
        <v>207</v>
      </c>
      <c r="AJ11" s="3">
        <f>SUM(AF11:AI11)</f>
        <v>890</v>
      </c>
    </row>
    <row r="12" spans="1:36" ht="12.75" customHeight="1">
      <c r="A12" s="22" t="s">
        <v>486</v>
      </c>
      <c r="B12" s="3">
        <v>284</v>
      </c>
      <c r="C12" s="3">
        <v>326</v>
      </c>
      <c r="D12" s="3">
        <v>302</v>
      </c>
      <c r="E12" s="3">
        <v>218</v>
      </c>
      <c r="F12" s="3">
        <f>SUM(B12:E12)</f>
        <v>1130</v>
      </c>
      <c r="G12" s="3">
        <v>177</v>
      </c>
      <c r="H12" s="3">
        <v>292</v>
      </c>
      <c r="I12" s="3">
        <v>315</v>
      </c>
      <c r="J12" s="3">
        <v>226</v>
      </c>
      <c r="K12" s="3">
        <f>SUM(G12:J12)</f>
        <v>1010</v>
      </c>
      <c r="L12" s="3">
        <v>227</v>
      </c>
      <c r="M12" s="3">
        <v>267</v>
      </c>
      <c r="N12" s="3">
        <v>254</v>
      </c>
      <c r="O12" s="3">
        <v>188</v>
      </c>
      <c r="P12" s="3">
        <f>SUM(L12:O12)</f>
        <v>936</v>
      </c>
      <c r="Q12" s="3">
        <v>211</v>
      </c>
      <c r="R12" s="3">
        <v>228</v>
      </c>
      <c r="S12" s="3">
        <v>209</v>
      </c>
      <c r="T12" s="3">
        <v>188</v>
      </c>
      <c r="U12" s="3">
        <f>SUM(Q12:T12)</f>
        <v>836</v>
      </c>
      <c r="V12" s="3">
        <v>135</v>
      </c>
      <c r="W12" s="3">
        <v>198</v>
      </c>
      <c r="X12" s="3">
        <v>215</v>
      </c>
      <c r="Y12" s="3">
        <v>148</v>
      </c>
      <c r="Z12" s="3">
        <f>SUM(V12:Y12)</f>
        <v>696</v>
      </c>
      <c r="AA12" s="3">
        <v>131</v>
      </c>
      <c r="AB12" s="3">
        <v>200</v>
      </c>
      <c r="AC12" s="3">
        <v>167</v>
      </c>
      <c r="AD12" s="3">
        <v>152</v>
      </c>
      <c r="AE12" s="3">
        <f>SUM(AA12:AD12)</f>
        <v>650</v>
      </c>
      <c r="AF12" s="3">
        <v>162</v>
      </c>
      <c r="AG12" s="3">
        <v>152</v>
      </c>
      <c r="AH12" s="3">
        <v>130</v>
      </c>
      <c r="AI12" s="3">
        <v>130</v>
      </c>
      <c r="AJ12" s="3">
        <f>SUM(AF12:AI12)</f>
        <v>574</v>
      </c>
    </row>
    <row r="13" spans="1:36" ht="12.75" customHeight="1">
      <c r="A13" s="22" t="s">
        <v>487</v>
      </c>
      <c r="B13" s="3">
        <v>449</v>
      </c>
      <c r="C13" s="3">
        <v>506</v>
      </c>
      <c r="D13" s="3">
        <v>618</v>
      </c>
      <c r="E13" s="3">
        <v>480</v>
      </c>
      <c r="F13" s="3">
        <f>SUM(B13:E13)</f>
        <v>2053</v>
      </c>
      <c r="G13" s="3">
        <v>402</v>
      </c>
      <c r="H13" s="3">
        <v>609</v>
      </c>
      <c r="I13" s="3">
        <v>815</v>
      </c>
      <c r="J13" s="3">
        <v>623</v>
      </c>
      <c r="K13" s="3">
        <f>SUM(G13:J13)</f>
        <v>2449</v>
      </c>
      <c r="L13" s="3">
        <v>514</v>
      </c>
      <c r="M13" s="3">
        <v>585</v>
      </c>
      <c r="N13" s="3">
        <v>604</v>
      </c>
      <c r="O13" s="3">
        <v>515</v>
      </c>
      <c r="P13" s="3">
        <f>SUM(L13:O13)</f>
        <v>2218</v>
      </c>
      <c r="Q13" s="3">
        <v>510</v>
      </c>
      <c r="R13" s="3">
        <v>554</v>
      </c>
      <c r="S13" s="3">
        <v>590</v>
      </c>
      <c r="T13" s="3">
        <v>501</v>
      </c>
      <c r="U13" s="3">
        <f>SUM(Q13:T13)</f>
        <v>2155</v>
      </c>
      <c r="V13" s="3">
        <v>383</v>
      </c>
      <c r="W13" s="3">
        <v>423</v>
      </c>
      <c r="X13" s="3">
        <v>505</v>
      </c>
      <c r="Y13" s="3">
        <v>449</v>
      </c>
      <c r="Z13" s="3">
        <f>SUM(V13:Y13)</f>
        <v>1760</v>
      </c>
      <c r="AA13" s="3">
        <v>305</v>
      </c>
      <c r="AB13" s="3">
        <v>373</v>
      </c>
      <c r="AC13" s="3">
        <v>501</v>
      </c>
      <c r="AD13" s="3">
        <v>343</v>
      </c>
      <c r="AE13" s="3">
        <f>SUM(AA13:AD13)</f>
        <v>1522</v>
      </c>
      <c r="AF13" s="3">
        <v>347</v>
      </c>
      <c r="AG13" s="3">
        <v>431</v>
      </c>
      <c r="AH13" s="3">
        <v>485</v>
      </c>
      <c r="AI13" s="3">
        <v>385</v>
      </c>
      <c r="AJ13" s="3">
        <f>SUM(AF13:AI13)</f>
        <v>1648</v>
      </c>
    </row>
    <row r="14" spans="1:36" ht="12.75" customHeight="1">
      <c r="A14" s="22" t="s">
        <v>488</v>
      </c>
      <c r="B14" s="3">
        <v>821</v>
      </c>
      <c r="C14" s="3">
        <v>727</v>
      </c>
      <c r="D14" s="3">
        <v>718</v>
      </c>
      <c r="E14" s="3">
        <v>684</v>
      </c>
      <c r="F14" s="3">
        <f>SUM(B14:E14)</f>
        <v>2950</v>
      </c>
      <c r="G14" s="3">
        <v>674</v>
      </c>
      <c r="H14" s="3">
        <v>707</v>
      </c>
      <c r="I14" s="3">
        <v>695</v>
      </c>
      <c r="J14" s="3">
        <v>794</v>
      </c>
      <c r="K14" s="3">
        <f>SUM(G14:J14)</f>
        <v>2870</v>
      </c>
      <c r="L14" s="3">
        <v>755</v>
      </c>
      <c r="M14" s="3">
        <v>692</v>
      </c>
      <c r="N14" s="3">
        <v>684</v>
      </c>
      <c r="O14" s="3">
        <v>666</v>
      </c>
      <c r="P14" s="3">
        <f>SUM(L14:O14)</f>
        <v>2797</v>
      </c>
      <c r="Q14" s="3">
        <v>625</v>
      </c>
      <c r="R14" s="3">
        <v>592</v>
      </c>
      <c r="S14" s="3">
        <v>576</v>
      </c>
      <c r="T14" s="3">
        <v>609</v>
      </c>
      <c r="U14" s="3">
        <f>SUM(Q14:T14)</f>
        <v>2402</v>
      </c>
      <c r="V14" s="3">
        <v>478</v>
      </c>
      <c r="W14" s="3">
        <v>496</v>
      </c>
      <c r="X14" s="3">
        <v>610</v>
      </c>
      <c r="Y14" s="3">
        <v>579</v>
      </c>
      <c r="Z14" s="3">
        <f>SUM(V14:Y14)</f>
        <v>2163</v>
      </c>
      <c r="AA14" s="3">
        <v>417</v>
      </c>
      <c r="AB14" s="3">
        <v>496</v>
      </c>
      <c r="AC14" s="3">
        <v>559</v>
      </c>
      <c r="AD14" s="3">
        <v>437</v>
      </c>
      <c r="AE14" s="3">
        <f>SUM(AA14:AD14)</f>
        <v>1909</v>
      </c>
      <c r="AF14" s="3">
        <v>401</v>
      </c>
      <c r="AG14" s="3">
        <v>409</v>
      </c>
      <c r="AH14" s="3">
        <v>506</v>
      </c>
      <c r="AI14" s="3">
        <v>440</v>
      </c>
      <c r="AJ14" s="3">
        <f>SUM(AF14:AI14)</f>
        <v>1756</v>
      </c>
    </row>
    <row r="15" spans="1:36" ht="12.75" customHeight="1">
      <c r="A15" s="22" t="s">
        <v>489</v>
      </c>
      <c r="B15" s="3">
        <v>291</v>
      </c>
      <c r="C15" s="3">
        <v>319</v>
      </c>
      <c r="D15" s="3">
        <v>353</v>
      </c>
      <c r="E15" s="3">
        <v>321</v>
      </c>
      <c r="F15" s="3">
        <f>SUM(B15:E15)</f>
        <v>1284</v>
      </c>
      <c r="G15" s="3">
        <v>300</v>
      </c>
      <c r="H15" s="3">
        <v>296</v>
      </c>
      <c r="I15" s="3">
        <v>353</v>
      </c>
      <c r="J15" s="3">
        <v>345</v>
      </c>
      <c r="K15" s="3">
        <f>SUM(G15:J15)</f>
        <v>1294</v>
      </c>
      <c r="L15" s="3">
        <v>267</v>
      </c>
      <c r="M15" s="3">
        <v>269</v>
      </c>
      <c r="N15" s="3">
        <v>265</v>
      </c>
      <c r="O15" s="3">
        <v>274</v>
      </c>
      <c r="P15" s="3">
        <f>SUM(L15:O15)</f>
        <v>1075</v>
      </c>
      <c r="Q15" s="3">
        <v>242</v>
      </c>
      <c r="R15" s="3">
        <v>256</v>
      </c>
      <c r="S15" s="3">
        <v>229</v>
      </c>
      <c r="T15" s="3">
        <v>230</v>
      </c>
      <c r="U15" s="3">
        <f>SUM(Q15:T15)</f>
        <v>957</v>
      </c>
      <c r="V15" s="3">
        <v>203</v>
      </c>
      <c r="W15" s="3">
        <v>175</v>
      </c>
      <c r="X15" s="3">
        <v>212</v>
      </c>
      <c r="Y15" s="3">
        <v>247</v>
      </c>
      <c r="Z15" s="3">
        <f>SUM(V15:Y15)</f>
        <v>837</v>
      </c>
      <c r="AA15" s="3">
        <v>199</v>
      </c>
      <c r="AB15" s="3">
        <v>178</v>
      </c>
      <c r="AC15" s="3">
        <v>194</v>
      </c>
      <c r="AD15" s="3">
        <v>179</v>
      </c>
      <c r="AE15" s="3">
        <f>SUM(AA15:AD15)</f>
        <v>750</v>
      </c>
      <c r="AF15" s="3">
        <v>142</v>
      </c>
      <c r="AG15" s="3">
        <v>175</v>
      </c>
      <c r="AH15" s="3">
        <v>176</v>
      </c>
      <c r="AI15" s="3">
        <v>153</v>
      </c>
      <c r="AJ15" s="3">
        <f>SUM(AF15:AI15)</f>
        <v>646</v>
      </c>
    </row>
    <row r="16" spans="1:36" ht="12.75" customHeight="1">
      <c r="A16" s="22" t="s">
        <v>490</v>
      </c>
      <c r="B16" s="3">
        <v>297</v>
      </c>
      <c r="C16" s="3">
        <v>328</v>
      </c>
      <c r="D16" s="3">
        <v>303</v>
      </c>
      <c r="E16" s="3">
        <v>268</v>
      </c>
      <c r="F16" s="3">
        <f>SUM(B16:E16)</f>
        <v>1196</v>
      </c>
      <c r="G16" s="3">
        <v>231</v>
      </c>
      <c r="H16" s="3">
        <v>279</v>
      </c>
      <c r="I16" s="3">
        <v>248</v>
      </c>
      <c r="J16" s="3">
        <v>270</v>
      </c>
      <c r="K16" s="3">
        <f>SUM(G16:J16)</f>
        <v>1028</v>
      </c>
      <c r="L16" s="3">
        <v>247</v>
      </c>
      <c r="M16" s="3">
        <v>218</v>
      </c>
      <c r="N16" s="3">
        <v>201</v>
      </c>
      <c r="O16" s="3">
        <v>200</v>
      </c>
      <c r="P16" s="3">
        <f>SUM(L16:O16)</f>
        <v>866</v>
      </c>
      <c r="Q16" s="3">
        <v>243</v>
      </c>
      <c r="R16" s="3">
        <v>189</v>
      </c>
      <c r="S16" s="3">
        <v>222</v>
      </c>
      <c r="T16" s="3">
        <v>223</v>
      </c>
      <c r="U16" s="3">
        <f>SUM(Q16:T16)</f>
        <v>877</v>
      </c>
      <c r="V16" s="3">
        <v>176</v>
      </c>
      <c r="W16" s="3">
        <v>195</v>
      </c>
      <c r="X16" s="3">
        <v>199</v>
      </c>
      <c r="Y16" s="3">
        <v>178</v>
      </c>
      <c r="Z16" s="3">
        <f>SUM(V16:Y16)</f>
        <v>748</v>
      </c>
      <c r="AA16" s="3">
        <v>171</v>
      </c>
      <c r="AB16" s="3">
        <v>144</v>
      </c>
      <c r="AC16" s="3">
        <v>202</v>
      </c>
      <c r="AD16" s="3">
        <v>155</v>
      </c>
      <c r="AE16" s="3">
        <f>SUM(AA16:AD16)</f>
        <v>672</v>
      </c>
      <c r="AF16" s="3">
        <v>155</v>
      </c>
      <c r="AG16" s="3">
        <v>175</v>
      </c>
      <c r="AH16" s="3">
        <v>174</v>
      </c>
      <c r="AI16" s="3">
        <v>136</v>
      </c>
      <c r="AJ16" s="3">
        <f>SUM(AF16:AI16)</f>
        <v>640</v>
      </c>
    </row>
    <row r="17" spans="1:36" ht="12.75" customHeight="1">
      <c r="A17" s="22" t="s">
        <v>491</v>
      </c>
      <c r="B17" s="3">
        <v>424</v>
      </c>
      <c r="C17" s="3">
        <v>419</v>
      </c>
      <c r="D17" s="3">
        <v>378</v>
      </c>
      <c r="E17" s="3">
        <v>416</v>
      </c>
      <c r="F17" s="3">
        <f>SUM(B17:E17)</f>
        <v>1637</v>
      </c>
      <c r="G17" s="3">
        <v>327</v>
      </c>
      <c r="H17" s="3">
        <v>300</v>
      </c>
      <c r="I17" s="3">
        <v>357</v>
      </c>
      <c r="J17" s="3">
        <v>362</v>
      </c>
      <c r="K17" s="3">
        <f>SUM(G17:J17)</f>
        <v>1346</v>
      </c>
      <c r="L17" s="3">
        <v>348</v>
      </c>
      <c r="M17" s="3">
        <v>310</v>
      </c>
      <c r="N17" s="3">
        <v>341</v>
      </c>
      <c r="O17" s="3">
        <v>278</v>
      </c>
      <c r="P17" s="3">
        <f>SUM(L17:O17)</f>
        <v>1277</v>
      </c>
      <c r="Q17" s="3">
        <v>268</v>
      </c>
      <c r="R17" s="3">
        <v>234</v>
      </c>
      <c r="S17" s="3">
        <v>291</v>
      </c>
      <c r="T17" s="3">
        <v>226</v>
      </c>
      <c r="U17" s="3">
        <f>SUM(Q17:T17)</f>
        <v>1019</v>
      </c>
      <c r="V17" s="3">
        <v>190</v>
      </c>
      <c r="W17" s="3">
        <v>224</v>
      </c>
      <c r="X17" s="3">
        <v>278</v>
      </c>
      <c r="Y17" s="3">
        <v>213</v>
      </c>
      <c r="Z17" s="3">
        <f>SUM(V17:Y17)</f>
        <v>905</v>
      </c>
      <c r="AA17" s="3">
        <v>232</v>
      </c>
      <c r="AB17" s="3">
        <v>242</v>
      </c>
      <c r="AC17" s="3">
        <v>230</v>
      </c>
      <c r="AD17" s="3">
        <v>227</v>
      </c>
      <c r="AE17" s="3">
        <f>SUM(AA17:AD17)</f>
        <v>931</v>
      </c>
      <c r="AF17" s="3">
        <v>185</v>
      </c>
      <c r="AG17" s="3">
        <v>162</v>
      </c>
      <c r="AH17" s="3">
        <v>189</v>
      </c>
      <c r="AI17" s="3">
        <v>172</v>
      </c>
      <c r="AJ17" s="3">
        <f>SUM(AF17:AI17)</f>
        <v>708</v>
      </c>
    </row>
    <row r="18" spans="1:36" ht="12.75" customHeight="1">
      <c r="A18" s="28" t="s">
        <v>492</v>
      </c>
      <c r="B18" s="3">
        <v>293</v>
      </c>
      <c r="C18" s="3">
        <v>275</v>
      </c>
      <c r="D18" s="3">
        <v>249</v>
      </c>
      <c r="E18" s="3">
        <v>258</v>
      </c>
      <c r="F18" s="3">
        <f>SUM(B18:E18)</f>
        <v>1075</v>
      </c>
      <c r="G18" s="3">
        <v>239</v>
      </c>
      <c r="H18" s="3">
        <v>269</v>
      </c>
      <c r="I18" s="3">
        <v>294</v>
      </c>
      <c r="J18" s="3">
        <v>278</v>
      </c>
      <c r="K18" s="3">
        <f>SUM(G18:J18)</f>
        <v>1080</v>
      </c>
      <c r="L18" s="3">
        <v>257</v>
      </c>
      <c r="M18" s="3">
        <v>236</v>
      </c>
      <c r="N18" s="3">
        <v>252</v>
      </c>
      <c r="O18" s="3">
        <v>209</v>
      </c>
      <c r="P18" s="3">
        <f>SUM(L18:O18)</f>
        <v>954</v>
      </c>
      <c r="Q18" s="3">
        <v>215</v>
      </c>
      <c r="R18" s="3">
        <v>260</v>
      </c>
      <c r="S18" s="3">
        <v>222</v>
      </c>
      <c r="T18" s="3">
        <v>206</v>
      </c>
      <c r="U18" s="3">
        <f>SUM(Q18:T18)</f>
        <v>903</v>
      </c>
      <c r="V18" s="3">
        <v>204</v>
      </c>
      <c r="W18" s="3">
        <v>234</v>
      </c>
      <c r="X18" s="3">
        <v>209</v>
      </c>
      <c r="Y18" s="3">
        <v>198</v>
      </c>
      <c r="Z18" s="3">
        <f>SUM(V18:Y18)</f>
        <v>845</v>
      </c>
      <c r="AA18" s="3">
        <v>134</v>
      </c>
      <c r="AB18" s="3">
        <v>194</v>
      </c>
      <c r="AC18" s="3">
        <v>155</v>
      </c>
      <c r="AD18" s="3">
        <v>161</v>
      </c>
      <c r="AE18" s="3">
        <f>SUM(AA18:AD18)</f>
        <v>644</v>
      </c>
      <c r="AF18" s="3">
        <v>97</v>
      </c>
      <c r="AG18" s="3">
        <v>169</v>
      </c>
      <c r="AH18" s="3">
        <v>165</v>
      </c>
      <c r="AI18" s="3">
        <v>201</v>
      </c>
      <c r="AJ18" s="3">
        <f>SUM(AF18:AI18)</f>
        <v>632</v>
      </c>
    </row>
    <row r="19" spans="1:36" ht="12.75" customHeight="1">
      <c r="A19" s="22" t="s">
        <v>493</v>
      </c>
      <c r="B19" s="3">
        <v>299</v>
      </c>
      <c r="C19" s="3">
        <v>318</v>
      </c>
      <c r="D19" s="3">
        <v>307</v>
      </c>
      <c r="E19" s="3">
        <v>321</v>
      </c>
      <c r="F19" s="3">
        <f>SUM(B19:E19)</f>
        <v>1245</v>
      </c>
      <c r="G19" s="3">
        <v>316</v>
      </c>
      <c r="H19" s="3">
        <v>360</v>
      </c>
      <c r="I19" s="3">
        <v>399</v>
      </c>
      <c r="J19" s="3">
        <v>296</v>
      </c>
      <c r="K19" s="3">
        <f>SUM(G19:J19)</f>
        <v>1371</v>
      </c>
      <c r="L19" s="3">
        <v>280</v>
      </c>
      <c r="M19" s="3">
        <v>352</v>
      </c>
      <c r="N19" s="3">
        <v>325</v>
      </c>
      <c r="O19" s="3">
        <v>291</v>
      </c>
      <c r="P19" s="3">
        <f>SUM(L19:O19)</f>
        <v>1248</v>
      </c>
      <c r="Q19" s="3">
        <v>237</v>
      </c>
      <c r="R19" s="3">
        <v>282</v>
      </c>
      <c r="S19" s="3">
        <v>250</v>
      </c>
      <c r="T19" s="3">
        <v>223</v>
      </c>
      <c r="U19" s="3">
        <f>SUM(Q19:T19)</f>
        <v>992</v>
      </c>
      <c r="V19" s="3">
        <v>185</v>
      </c>
      <c r="W19" s="3">
        <v>209</v>
      </c>
      <c r="X19" s="3">
        <v>217</v>
      </c>
      <c r="Y19" s="3">
        <v>206</v>
      </c>
      <c r="Z19" s="3">
        <f>SUM(V19:Y19)</f>
        <v>817</v>
      </c>
      <c r="AA19" s="3">
        <v>206</v>
      </c>
      <c r="AB19" s="3">
        <v>199</v>
      </c>
      <c r="AC19" s="3">
        <v>153</v>
      </c>
      <c r="AD19" s="3">
        <v>172</v>
      </c>
      <c r="AE19" s="3">
        <f>SUM(AA19:AD19)</f>
        <v>730</v>
      </c>
      <c r="AF19" s="3">
        <v>149</v>
      </c>
      <c r="AG19" s="3">
        <v>156</v>
      </c>
      <c r="AH19" s="3">
        <v>153</v>
      </c>
      <c r="AI19" s="3">
        <v>139</v>
      </c>
      <c r="AJ19" s="3">
        <f>SUM(AF19:AI19)</f>
        <v>597</v>
      </c>
    </row>
    <row r="20" spans="1:36" ht="12.75" customHeight="1">
      <c r="A20" s="22" t="s">
        <v>494</v>
      </c>
      <c r="B20" s="3">
        <v>331</v>
      </c>
      <c r="C20" s="3">
        <v>395</v>
      </c>
      <c r="D20" s="3">
        <v>498</v>
      </c>
      <c r="E20" s="3">
        <v>394</v>
      </c>
      <c r="F20" s="3">
        <f>SUM(B20:E20)</f>
        <v>1618</v>
      </c>
      <c r="G20" s="3">
        <v>336</v>
      </c>
      <c r="H20" s="3">
        <v>406</v>
      </c>
      <c r="I20" s="3">
        <v>414</v>
      </c>
      <c r="J20" s="3">
        <v>394</v>
      </c>
      <c r="K20" s="3">
        <f>SUM(G20:J20)</f>
        <v>1550</v>
      </c>
      <c r="L20" s="3">
        <v>330</v>
      </c>
      <c r="M20" s="3">
        <v>359</v>
      </c>
      <c r="N20" s="3">
        <v>375</v>
      </c>
      <c r="O20" s="3">
        <v>304</v>
      </c>
      <c r="P20" s="3">
        <f>SUM(L20:O20)</f>
        <v>1368</v>
      </c>
      <c r="Q20" s="3">
        <v>292</v>
      </c>
      <c r="R20" s="3">
        <v>317</v>
      </c>
      <c r="S20" s="3">
        <v>316</v>
      </c>
      <c r="T20" s="3">
        <v>277</v>
      </c>
      <c r="U20" s="3">
        <f>SUM(Q20:T20)</f>
        <v>1202</v>
      </c>
      <c r="V20" s="3">
        <v>242</v>
      </c>
      <c r="W20" s="3">
        <v>297</v>
      </c>
      <c r="X20" s="3">
        <v>227</v>
      </c>
      <c r="Y20" s="3">
        <v>281</v>
      </c>
      <c r="Z20" s="3">
        <f>SUM(V20:Y20)</f>
        <v>1047</v>
      </c>
      <c r="AA20" s="3">
        <v>204</v>
      </c>
      <c r="AB20" s="3">
        <v>265</v>
      </c>
      <c r="AC20" s="3">
        <v>261</v>
      </c>
      <c r="AD20" s="3">
        <v>277</v>
      </c>
      <c r="AE20" s="3">
        <f>SUM(AA20:AD20)</f>
        <v>1007</v>
      </c>
      <c r="AF20" s="3">
        <v>263</v>
      </c>
      <c r="AG20" s="3">
        <v>266</v>
      </c>
      <c r="AH20" s="3">
        <v>191</v>
      </c>
      <c r="AI20" s="3">
        <v>211</v>
      </c>
      <c r="AJ20" s="3">
        <f>SUM(AF20:AI20)</f>
        <v>931</v>
      </c>
    </row>
    <row r="21" spans="1:36" ht="12.75" customHeight="1">
      <c r="A21" s="22" t="s">
        <v>495</v>
      </c>
      <c r="B21" s="3">
        <v>318</v>
      </c>
      <c r="C21" s="3">
        <v>398</v>
      </c>
      <c r="D21" s="3">
        <v>360</v>
      </c>
      <c r="E21" s="3">
        <v>297</v>
      </c>
      <c r="F21" s="3">
        <f>SUM(B21:E21)</f>
        <v>1373</v>
      </c>
      <c r="G21" s="3">
        <v>243</v>
      </c>
      <c r="H21" s="3">
        <v>343</v>
      </c>
      <c r="I21" s="3">
        <v>355</v>
      </c>
      <c r="J21" s="3">
        <v>249</v>
      </c>
      <c r="K21" s="3">
        <f>SUM(G21:J21)</f>
        <v>1190</v>
      </c>
      <c r="L21" s="3">
        <v>295</v>
      </c>
      <c r="M21" s="3">
        <v>318</v>
      </c>
      <c r="N21" s="3">
        <v>351</v>
      </c>
      <c r="O21" s="3">
        <v>274</v>
      </c>
      <c r="P21" s="3">
        <f>SUM(L21:O21)</f>
        <v>1238</v>
      </c>
      <c r="Q21" s="3">
        <v>280</v>
      </c>
      <c r="R21" s="3">
        <v>265</v>
      </c>
      <c r="S21" s="3">
        <v>289</v>
      </c>
      <c r="T21" s="3">
        <v>232</v>
      </c>
      <c r="U21" s="3">
        <f>SUM(Q21:T21)</f>
        <v>1066</v>
      </c>
      <c r="V21" s="3">
        <v>207</v>
      </c>
      <c r="W21" s="3">
        <v>223</v>
      </c>
      <c r="X21" s="3">
        <v>238</v>
      </c>
      <c r="Y21" s="3">
        <v>198</v>
      </c>
      <c r="Z21" s="3">
        <f>SUM(V21:Y21)</f>
        <v>866</v>
      </c>
      <c r="AA21" s="3">
        <v>148</v>
      </c>
      <c r="AB21" s="3">
        <v>142</v>
      </c>
      <c r="AC21" s="3">
        <v>184</v>
      </c>
      <c r="AD21" s="3">
        <v>139</v>
      </c>
      <c r="AE21" s="3">
        <f>SUM(AA21:AD21)</f>
        <v>613</v>
      </c>
      <c r="AF21" s="3">
        <v>156</v>
      </c>
      <c r="AG21" s="3">
        <v>160</v>
      </c>
      <c r="AH21" s="3">
        <v>160</v>
      </c>
      <c r="AI21" s="3">
        <v>182</v>
      </c>
      <c r="AJ21" s="3">
        <f>SUM(AF21:AI21)</f>
        <v>658</v>
      </c>
    </row>
    <row r="22" spans="1:36" ht="12.75" customHeight="1">
      <c r="A22" s="22" t="s">
        <v>496</v>
      </c>
      <c r="B22" s="3">
        <v>336</v>
      </c>
      <c r="C22" s="3">
        <v>468</v>
      </c>
      <c r="D22" s="3">
        <v>528</v>
      </c>
      <c r="E22" s="3">
        <v>470</v>
      </c>
      <c r="F22" s="3">
        <f>SUM(B22:E22)</f>
        <v>1802</v>
      </c>
      <c r="G22" s="3">
        <v>439</v>
      </c>
      <c r="H22" s="3">
        <v>520</v>
      </c>
      <c r="I22" s="3">
        <v>551</v>
      </c>
      <c r="J22" s="3">
        <v>525</v>
      </c>
      <c r="K22" s="3">
        <f>SUM(G22:J22)</f>
        <v>2035</v>
      </c>
      <c r="L22" s="3">
        <v>457</v>
      </c>
      <c r="M22" s="3">
        <v>517</v>
      </c>
      <c r="N22" s="3">
        <v>479</v>
      </c>
      <c r="O22" s="3">
        <v>499</v>
      </c>
      <c r="P22" s="3">
        <f>SUM(L22:O22)</f>
        <v>1952</v>
      </c>
      <c r="Q22" s="3">
        <v>480</v>
      </c>
      <c r="R22" s="3">
        <v>425</v>
      </c>
      <c r="S22" s="3">
        <v>494</v>
      </c>
      <c r="T22" s="3">
        <v>477</v>
      </c>
      <c r="U22" s="3">
        <f>SUM(Q22:T22)</f>
        <v>1876</v>
      </c>
      <c r="V22" s="3">
        <v>390</v>
      </c>
      <c r="W22" s="3">
        <v>386</v>
      </c>
      <c r="X22" s="3">
        <v>422</v>
      </c>
      <c r="Y22" s="3">
        <v>389</v>
      </c>
      <c r="Z22" s="3">
        <f>SUM(V22:Y22)</f>
        <v>1587</v>
      </c>
      <c r="AA22" s="3">
        <v>333</v>
      </c>
      <c r="AB22" s="3">
        <v>421</v>
      </c>
      <c r="AC22" s="3">
        <v>383</v>
      </c>
      <c r="AD22" s="3">
        <v>355</v>
      </c>
      <c r="AE22" s="3">
        <f>SUM(AA22:AD22)</f>
        <v>1492</v>
      </c>
      <c r="AF22" s="3">
        <v>292</v>
      </c>
      <c r="AG22" s="3">
        <v>280</v>
      </c>
      <c r="AH22" s="3">
        <v>290</v>
      </c>
      <c r="AI22" s="3">
        <v>307</v>
      </c>
      <c r="AJ22" s="3">
        <f>SUM(AF22:AI22)</f>
        <v>1169</v>
      </c>
    </row>
    <row r="23" spans="1:36" ht="12.75" customHeight="1">
      <c r="A23" s="22" t="s">
        <v>497</v>
      </c>
      <c r="B23" s="3">
        <v>501</v>
      </c>
      <c r="C23" s="3">
        <v>516</v>
      </c>
      <c r="D23" s="3">
        <v>543</v>
      </c>
      <c r="E23" s="3">
        <v>506</v>
      </c>
      <c r="F23" s="3">
        <f>SUM(B23:E23)</f>
        <v>2066</v>
      </c>
      <c r="G23" s="3">
        <v>349</v>
      </c>
      <c r="H23" s="3">
        <v>460</v>
      </c>
      <c r="I23" s="3">
        <v>422</v>
      </c>
      <c r="J23" s="3">
        <v>398</v>
      </c>
      <c r="K23" s="3">
        <f>SUM(G23:J23)</f>
        <v>1629</v>
      </c>
      <c r="L23" s="3">
        <v>378</v>
      </c>
      <c r="M23" s="3">
        <v>312</v>
      </c>
      <c r="N23" s="3">
        <v>446</v>
      </c>
      <c r="O23" s="3">
        <v>379</v>
      </c>
      <c r="P23" s="3">
        <f>SUM(L23:O23)</f>
        <v>1515</v>
      </c>
      <c r="Q23" s="3">
        <v>330</v>
      </c>
      <c r="R23" s="3">
        <v>305</v>
      </c>
      <c r="S23" s="3">
        <v>360</v>
      </c>
      <c r="T23" s="3">
        <v>287</v>
      </c>
      <c r="U23" s="3">
        <f>SUM(Q23:T23)</f>
        <v>1282</v>
      </c>
      <c r="V23" s="3">
        <v>273</v>
      </c>
      <c r="W23" s="3">
        <v>301</v>
      </c>
      <c r="X23" s="3">
        <v>338</v>
      </c>
      <c r="Y23" s="3">
        <v>310</v>
      </c>
      <c r="Z23" s="3">
        <f>SUM(V23:Y23)</f>
        <v>1222</v>
      </c>
      <c r="AA23" s="3">
        <v>238</v>
      </c>
      <c r="AB23" s="3">
        <v>223</v>
      </c>
      <c r="AC23" s="3">
        <v>263</v>
      </c>
      <c r="AD23" s="3">
        <v>270</v>
      </c>
      <c r="AE23" s="3">
        <f>SUM(AA23:AD23)</f>
        <v>994</v>
      </c>
      <c r="AF23" s="3">
        <v>216</v>
      </c>
      <c r="AG23" s="3">
        <v>262</v>
      </c>
      <c r="AH23" s="3">
        <v>261</v>
      </c>
      <c r="AI23" s="3">
        <v>240</v>
      </c>
      <c r="AJ23" s="3">
        <f>SUM(AF23:AI23)</f>
        <v>979</v>
      </c>
    </row>
    <row r="24" spans="1:36" ht="12.75" customHeight="1">
      <c r="A24" s="22" t="s">
        <v>498</v>
      </c>
      <c r="B24" s="3">
        <v>1045</v>
      </c>
      <c r="C24" s="3">
        <v>1173</v>
      </c>
      <c r="D24" s="3">
        <v>1141</v>
      </c>
      <c r="E24" s="3">
        <v>1059</v>
      </c>
      <c r="F24" s="3">
        <f>SUM(B24:E24)</f>
        <v>4418</v>
      </c>
      <c r="G24" s="3">
        <v>959</v>
      </c>
      <c r="H24" s="3">
        <v>1107</v>
      </c>
      <c r="I24" s="3">
        <v>1172</v>
      </c>
      <c r="J24" s="3">
        <v>1182</v>
      </c>
      <c r="K24" s="3">
        <f>SUM(G24:J24)</f>
        <v>4420</v>
      </c>
      <c r="L24" s="3">
        <v>1199</v>
      </c>
      <c r="M24" s="3">
        <v>1000</v>
      </c>
      <c r="N24" s="3">
        <v>1166</v>
      </c>
      <c r="O24" s="3">
        <v>1071</v>
      </c>
      <c r="P24" s="3">
        <f>SUM(L24:O24)</f>
        <v>4436</v>
      </c>
      <c r="Q24" s="3">
        <v>888</v>
      </c>
      <c r="R24" s="3">
        <v>894</v>
      </c>
      <c r="S24" s="3">
        <v>874</v>
      </c>
      <c r="T24" s="3">
        <v>898</v>
      </c>
      <c r="U24" s="3">
        <f>SUM(Q24:T24)</f>
        <v>3554</v>
      </c>
      <c r="V24" s="3">
        <v>720</v>
      </c>
      <c r="W24" s="3">
        <v>742</v>
      </c>
      <c r="X24" s="3">
        <v>741</v>
      </c>
      <c r="Y24" s="3">
        <v>655</v>
      </c>
      <c r="Z24" s="3">
        <f>SUM(V24:Y24)</f>
        <v>2858</v>
      </c>
      <c r="AA24" s="3">
        <v>657</v>
      </c>
      <c r="AB24" s="3">
        <v>676</v>
      </c>
      <c r="AC24" s="3">
        <v>846</v>
      </c>
      <c r="AD24" s="3">
        <v>777</v>
      </c>
      <c r="AE24" s="3">
        <f>SUM(AA24:AD24)</f>
        <v>2956</v>
      </c>
      <c r="AF24" s="3">
        <v>975</v>
      </c>
      <c r="AG24" s="3">
        <v>883</v>
      </c>
      <c r="AH24" s="3">
        <v>914</v>
      </c>
      <c r="AI24" s="3">
        <v>765</v>
      </c>
      <c r="AJ24" s="3">
        <f>SUM(AF24:AI24)</f>
        <v>3537</v>
      </c>
    </row>
    <row r="25" spans="1:36" ht="12.75" customHeight="1">
      <c r="A25" s="22" t="s">
        <v>499</v>
      </c>
      <c r="B25" s="3">
        <v>812</v>
      </c>
      <c r="C25" s="3">
        <v>753</v>
      </c>
      <c r="D25" s="3">
        <v>697</v>
      </c>
      <c r="E25" s="3">
        <v>735</v>
      </c>
      <c r="F25" s="3">
        <f>SUM(B25:E25)</f>
        <v>2997</v>
      </c>
      <c r="G25" s="3">
        <v>666</v>
      </c>
      <c r="H25" s="3">
        <v>799</v>
      </c>
      <c r="I25" s="3">
        <v>716</v>
      </c>
      <c r="J25" s="3">
        <v>701</v>
      </c>
      <c r="K25" s="3">
        <f>SUM(G25:J25)</f>
        <v>2882</v>
      </c>
      <c r="L25" s="3">
        <v>841</v>
      </c>
      <c r="M25" s="3">
        <v>721</v>
      </c>
      <c r="N25" s="3">
        <v>640</v>
      </c>
      <c r="O25" s="3">
        <v>679</v>
      </c>
      <c r="P25" s="3">
        <f>SUM(L25:O25)</f>
        <v>2881</v>
      </c>
      <c r="Q25" s="3">
        <v>608</v>
      </c>
      <c r="R25" s="3">
        <v>664</v>
      </c>
      <c r="S25" s="3">
        <v>658</v>
      </c>
      <c r="T25" s="3">
        <v>542</v>
      </c>
      <c r="U25" s="3">
        <f>SUM(Q25:T25)</f>
        <v>2472</v>
      </c>
      <c r="V25" s="3">
        <v>497</v>
      </c>
      <c r="W25" s="3">
        <v>545</v>
      </c>
      <c r="X25" s="3">
        <v>547</v>
      </c>
      <c r="Y25" s="3">
        <v>462</v>
      </c>
      <c r="Z25" s="3">
        <f>SUM(V25:Y25)</f>
        <v>2051</v>
      </c>
      <c r="AA25" s="3">
        <v>456</v>
      </c>
      <c r="AB25" s="3">
        <v>367</v>
      </c>
      <c r="AC25" s="3">
        <v>483</v>
      </c>
      <c r="AD25" s="3">
        <v>496</v>
      </c>
      <c r="AE25" s="3">
        <f>SUM(AA25:AD25)</f>
        <v>1802</v>
      </c>
      <c r="AF25" s="3">
        <v>747</v>
      </c>
      <c r="AG25" s="3">
        <v>1071</v>
      </c>
      <c r="AH25" s="3">
        <v>942</v>
      </c>
      <c r="AI25" s="3">
        <v>1280</v>
      </c>
      <c r="AJ25" s="3">
        <f>SUM(AF25:AI25)</f>
        <v>4040</v>
      </c>
    </row>
    <row r="26" spans="1:36" ht="12.75" customHeight="1">
      <c r="A26" s="22" t="s">
        <v>500</v>
      </c>
      <c r="B26" s="3">
        <v>927</v>
      </c>
      <c r="C26" s="3">
        <v>1012</v>
      </c>
      <c r="D26" s="3">
        <v>856</v>
      </c>
      <c r="E26" s="3">
        <v>920</v>
      </c>
      <c r="F26" s="3">
        <f>SUM(B26:E26)</f>
        <v>3715</v>
      </c>
      <c r="G26" s="3">
        <v>702</v>
      </c>
      <c r="H26" s="3">
        <v>893</v>
      </c>
      <c r="I26" s="3">
        <v>739</v>
      </c>
      <c r="J26" s="3">
        <v>630</v>
      </c>
      <c r="K26" s="3">
        <f>SUM(G26:J26)</f>
        <v>2964</v>
      </c>
      <c r="L26" s="3">
        <v>640</v>
      </c>
      <c r="M26" s="3">
        <v>597</v>
      </c>
      <c r="N26" s="3">
        <v>588</v>
      </c>
      <c r="O26" s="3">
        <v>550</v>
      </c>
      <c r="P26" s="3">
        <f>SUM(L26:O26)</f>
        <v>2375</v>
      </c>
      <c r="Q26" s="3">
        <v>604</v>
      </c>
      <c r="R26" s="3">
        <v>477</v>
      </c>
      <c r="S26" s="3">
        <v>506</v>
      </c>
      <c r="T26" s="3">
        <v>445</v>
      </c>
      <c r="U26" s="3">
        <f>SUM(Q26:T26)</f>
        <v>2032</v>
      </c>
      <c r="V26" s="3">
        <v>412</v>
      </c>
      <c r="W26" s="3">
        <v>509</v>
      </c>
      <c r="X26" s="3">
        <v>430</v>
      </c>
      <c r="Y26" s="3">
        <v>367</v>
      </c>
      <c r="Z26" s="3">
        <f>SUM(V26:Y26)</f>
        <v>1718</v>
      </c>
      <c r="AA26" s="3">
        <v>292</v>
      </c>
      <c r="AB26" s="3">
        <v>360</v>
      </c>
      <c r="AC26" s="3">
        <v>310</v>
      </c>
      <c r="AD26" s="3">
        <v>303</v>
      </c>
      <c r="AE26" s="3">
        <f>SUM(AA26:AD26)</f>
        <v>1265</v>
      </c>
      <c r="AF26" s="3">
        <v>279</v>
      </c>
      <c r="AG26" s="3">
        <v>291</v>
      </c>
      <c r="AH26" s="3">
        <v>253</v>
      </c>
      <c r="AI26" s="3">
        <v>275</v>
      </c>
      <c r="AJ26" s="3">
        <f>SUM(AF26:AI26)</f>
        <v>1098</v>
      </c>
    </row>
    <row r="27" spans="1:36" ht="12.75" customHeight="1">
      <c r="A27" s="22" t="s">
        <v>501</v>
      </c>
      <c r="B27" s="3">
        <v>602</v>
      </c>
      <c r="C27" s="3">
        <v>600</v>
      </c>
      <c r="D27" s="3">
        <v>579</v>
      </c>
      <c r="E27" s="3">
        <v>535</v>
      </c>
      <c r="F27" s="3">
        <f>SUM(B27:E27)</f>
        <v>2316</v>
      </c>
      <c r="G27" s="3">
        <v>549</v>
      </c>
      <c r="H27" s="3">
        <v>558</v>
      </c>
      <c r="I27" s="3">
        <v>561</v>
      </c>
      <c r="J27" s="3">
        <v>516</v>
      </c>
      <c r="K27" s="3">
        <f>SUM(G27:J27)</f>
        <v>2184</v>
      </c>
      <c r="L27" s="3">
        <v>489</v>
      </c>
      <c r="M27" s="3">
        <v>415</v>
      </c>
      <c r="N27" s="3">
        <v>425</v>
      </c>
      <c r="O27" s="3">
        <v>346</v>
      </c>
      <c r="P27" s="3">
        <f>SUM(L27:O27)</f>
        <v>1675</v>
      </c>
      <c r="Q27" s="3">
        <v>355</v>
      </c>
      <c r="R27" s="3">
        <v>344</v>
      </c>
      <c r="S27" s="3">
        <v>468</v>
      </c>
      <c r="T27" s="3">
        <v>342</v>
      </c>
      <c r="U27" s="3">
        <f>SUM(Q27:T27)</f>
        <v>1509</v>
      </c>
      <c r="V27" s="3">
        <v>346</v>
      </c>
      <c r="W27" s="3">
        <v>311</v>
      </c>
      <c r="X27" s="3">
        <v>406</v>
      </c>
      <c r="Y27" s="3">
        <v>340</v>
      </c>
      <c r="Z27" s="3">
        <f>SUM(V27:Y27)</f>
        <v>1403</v>
      </c>
      <c r="AA27" s="3">
        <v>271</v>
      </c>
      <c r="AB27" s="3">
        <v>294</v>
      </c>
      <c r="AC27" s="3">
        <v>331</v>
      </c>
      <c r="AD27" s="3">
        <v>292</v>
      </c>
      <c r="AE27" s="3">
        <f>SUM(AA27:AD27)</f>
        <v>1188</v>
      </c>
      <c r="AF27" s="3">
        <v>227</v>
      </c>
      <c r="AG27" s="3">
        <v>337</v>
      </c>
      <c r="AH27" s="3">
        <v>349</v>
      </c>
      <c r="AI27" s="3">
        <v>270</v>
      </c>
      <c r="AJ27" s="3">
        <f>SUM(AF27:AI27)</f>
        <v>1183</v>
      </c>
    </row>
    <row r="28" spans="1:36" ht="12.75" customHeight="1">
      <c r="A28" s="22" t="s">
        <v>502</v>
      </c>
      <c r="B28" s="3">
        <v>525</v>
      </c>
      <c r="C28" s="3">
        <v>514</v>
      </c>
      <c r="D28" s="3">
        <v>508</v>
      </c>
      <c r="E28" s="3">
        <v>508</v>
      </c>
      <c r="F28" s="3">
        <f>SUM(B28:E28)</f>
        <v>2055</v>
      </c>
      <c r="G28" s="3">
        <v>447</v>
      </c>
      <c r="H28" s="3">
        <v>402</v>
      </c>
      <c r="I28" s="3">
        <v>426</v>
      </c>
      <c r="J28" s="3">
        <v>408</v>
      </c>
      <c r="K28" s="3">
        <f>SUM(G28:J28)</f>
        <v>1683</v>
      </c>
      <c r="L28" s="3">
        <v>372</v>
      </c>
      <c r="M28" s="3">
        <v>317</v>
      </c>
      <c r="N28" s="3">
        <v>370</v>
      </c>
      <c r="O28" s="3">
        <v>296</v>
      </c>
      <c r="P28" s="3">
        <f>SUM(L28:O28)</f>
        <v>1355</v>
      </c>
      <c r="Q28" s="3">
        <v>302</v>
      </c>
      <c r="R28" s="3">
        <v>273</v>
      </c>
      <c r="S28" s="3">
        <v>306</v>
      </c>
      <c r="T28" s="3">
        <v>248</v>
      </c>
      <c r="U28" s="3">
        <f>SUM(Q28:T28)</f>
        <v>1129</v>
      </c>
      <c r="V28" s="3">
        <v>200</v>
      </c>
      <c r="W28" s="3">
        <v>268</v>
      </c>
      <c r="X28" s="3">
        <v>235</v>
      </c>
      <c r="Y28" s="3">
        <v>209</v>
      </c>
      <c r="Z28" s="3">
        <f>SUM(V28:Y28)</f>
        <v>912</v>
      </c>
      <c r="AA28" s="3">
        <v>182</v>
      </c>
      <c r="AB28" s="3">
        <v>243</v>
      </c>
      <c r="AC28" s="3">
        <v>211</v>
      </c>
      <c r="AD28" s="3">
        <v>177</v>
      </c>
      <c r="AE28" s="3">
        <f>SUM(AA28:AD28)</f>
        <v>813</v>
      </c>
      <c r="AF28" s="3">
        <v>151</v>
      </c>
      <c r="AG28" s="3">
        <v>216</v>
      </c>
      <c r="AH28" s="3">
        <v>157</v>
      </c>
      <c r="AI28" s="3">
        <v>141</v>
      </c>
      <c r="AJ28" s="3">
        <f>SUM(AF28:AI28)</f>
        <v>665</v>
      </c>
    </row>
    <row r="29" spans="1:36" ht="12.75" customHeight="1">
      <c r="A29" s="22" t="s">
        <v>503</v>
      </c>
      <c r="B29" s="3">
        <v>745</v>
      </c>
      <c r="C29" s="3">
        <v>774</v>
      </c>
      <c r="D29" s="3">
        <v>642</v>
      </c>
      <c r="E29" s="3">
        <v>635</v>
      </c>
      <c r="F29" s="3">
        <f>SUM(B29:E29)</f>
        <v>2796</v>
      </c>
      <c r="G29" s="3">
        <v>794</v>
      </c>
      <c r="H29" s="3">
        <v>889</v>
      </c>
      <c r="I29" s="3">
        <v>779</v>
      </c>
      <c r="J29" s="3">
        <v>701</v>
      </c>
      <c r="K29" s="3">
        <f>SUM(G29:J29)</f>
        <v>3163</v>
      </c>
      <c r="L29" s="3">
        <v>695</v>
      </c>
      <c r="M29" s="3">
        <v>715</v>
      </c>
      <c r="N29" s="3">
        <v>655</v>
      </c>
      <c r="O29" s="3">
        <v>579</v>
      </c>
      <c r="P29" s="3">
        <f>SUM(L29:O29)</f>
        <v>2644</v>
      </c>
      <c r="Q29" s="3">
        <v>637</v>
      </c>
      <c r="R29" s="3">
        <v>627</v>
      </c>
      <c r="S29" s="3">
        <v>659</v>
      </c>
      <c r="T29" s="3">
        <v>500</v>
      </c>
      <c r="U29" s="3">
        <f>SUM(Q29:T29)</f>
        <v>2423</v>
      </c>
      <c r="V29" s="3">
        <v>442</v>
      </c>
      <c r="W29" s="3">
        <v>446</v>
      </c>
      <c r="X29" s="3">
        <v>499</v>
      </c>
      <c r="Y29" s="3">
        <v>422</v>
      </c>
      <c r="Z29" s="3">
        <f>SUM(V29:Y29)</f>
        <v>1809</v>
      </c>
      <c r="AA29" s="3">
        <v>375</v>
      </c>
      <c r="AB29" s="3">
        <v>434</v>
      </c>
      <c r="AC29" s="3">
        <v>368</v>
      </c>
      <c r="AD29" s="3">
        <v>351</v>
      </c>
      <c r="AE29" s="3">
        <f>SUM(AA29:AD29)</f>
        <v>1528</v>
      </c>
      <c r="AF29" s="3">
        <v>307</v>
      </c>
      <c r="AG29" s="3">
        <v>338</v>
      </c>
      <c r="AH29" s="3">
        <v>337</v>
      </c>
      <c r="AI29" s="3">
        <v>303</v>
      </c>
      <c r="AJ29" s="3">
        <f>SUM(AF29:AI29)</f>
        <v>1285</v>
      </c>
    </row>
    <row r="32" ht="12.75" customHeight="1">
      <c r="A32" s="6" t="s">
        <v>524</v>
      </c>
    </row>
    <row r="33" spans="2:17" ht="12.75" customHeight="1">
      <c r="B33" s="6" t="s">
        <v>10</v>
      </c>
      <c r="D33" s="6" t="s">
        <v>11</v>
      </c>
      <c r="F33" s="6" t="s">
        <v>12</v>
      </c>
      <c r="H33" s="6" t="s">
        <v>13</v>
      </c>
      <c r="J33" s="6" t="s">
        <v>525</v>
      </c>
      <c r="L33" s="6" t="s">
        <v>15</v>
      </c>
      <c r="M33" s="6" t="s">
        <v>504</v>
      </c>
      <c r="N33" s="6"/>
      <c r="O33" s="6" t="s">
        <v>462</v>
      </c>
      <c r="P33" s="6"/>
      <c r="Q33" s="6" t="s">
        <v>463</v>
      </c>
    </row>
    <row r="34" spans="1:17" ht="12.75" customHeight="1">
      <c r="A34" s="6" t="s">
        <v>507</v>
      </c>
      <c r="B34" s="1">
        <f>N6+N7+N9+N14+N11+N12+N13+N20+N21+N2+N3+N4+N15</f>
        <v>4743</v>
      </c>
      <c r="D34" s="1">
        <f>O6+O7+O9+O14+O11+O12+O13+O20+O21+O2+O3+O4+O15</f>
        <v>4204</v>
      </c>
      <c r="F34" s="1">
        <f>Q6+Q7+Q9+Q11+Q12+Q14+Q13+Q20+Q21+Q2+Q3+Q4+Q15</f>
        <v>3867</v>
      </c>
      <c r="G34" s="15">
        <f>(H34-F34)/F34</f>
        <v>0.06077062322213602</v>
      </c>
      <c r="H34" s="1">
        <f>R6+R7+R9+R14+R11+R12+R13+R20+R21+R2+R3+R4+R15</f>
        <v>4102</v>
      </c>
      <c r="I34" s="15">
        <f>(J34-H34)/H34</f>
        <v>0.03803022915650902</v>
      </c>
      <c r="J34" s="1">
        <f>S6+S7+S9+S11+S14+S13+S12+S20+S21+S2+S3+S4+S15</f>
        <v>4258</v>
      </c>
      <c r="K34" s="1">
        <f>(L34-J34)/J34</f>
        <v>-0.1045091592296853</v>
      </c>
      <c r="L34" s="1">
        <f>T6+T7+T9+T14+T11+T12+T13+T20+T21+T2+T3+T4+T15</f>
        <v>3813</v>
      </c>
      <c r="M34" s="15">
        <f>(J34-F34)/F34</f>
        <v>0.10111197310576675</v>
      </c>
      <c r="O34" s="1">
        <f>B34+D34+F34</f>
        <v>12814</v>
      </c>
      <c r="P34" s="15">
        <f>(Q34-O34)/O34</f>
        <v>-0.05002341189324177</v>
      </c>
      <c r="Q34" s="1">
        <f>L34+J34+H34</f>
        <v>12173</v>
      </c>
    </row>
    <row r="35" spans="1:17" ht="12.75" customHeight="1">
      <c r="A35" s="6" t="s">
        <v>508</v>
      </c>
      <c r="B35" s="1">
        <f>N5+N8+N10+N16+N17+N19+N22+N23+N18+N24+N25+N26+N27+N28+N29</f>
        <v>7909</v>
      </c>
      <c r="D35" s="1">
        <f>O5+O8+O10+O16+O17+O19+O22+O23+O18+O24+O25+O26+O27+O28+O29</f>
        <v>7291</v>
      </c>
      <c r="F35" s="1">
        <f>Q5+Q8+Q10+Q16+Q17+Q18+Q19+Q23+Q24+Q25+Q26+Q27+Q28+Q29</f>
        <v>6685</v>
      </c>
      <c r="G35" s="15">
        <f>(H35-F35)/F35</f>
        <v>0.037546746447270005</v>
      </c>
      <c r="H35" s="1">
        <f>R5+R8+R10+R16+R17+R18+R19+R22+R23+R24+R25+R26+R27+R28+R29</f>
        <v>6936</v>
      </c>
      <c r="I35" s="15">
        <f>(J35-H35)/H35</f>
        <v>0.03517877739331027</v>
      </c>
      <c r="J35" s="1">
        <f>S5+S8+S10+S16+S17+S19+S22+S23+S24+S25+S26+S27+S28+S29+S18</f>
        <v>7180</v>
      </c>
      <c r="K35" s="1">
        <f>(L35-J35)/J35</f>
        <v>-0.08913649025069638</v>
      </c>
      <c r="L35" s="1">
        <f>T5+T8+T10+T16+T17+T19+T22+T23+T18+T24+T25+T26+T27+T28+T29</f>
        <v>6540</v>
      </c>
      <c r="M35" s="15">
        <f>(J35-F35)/F35</f>
        <v>0.07404637247569185</v>
      </c>
      <c r="O35" s="1">
        <f>B35+D35+F35</f>
        <v>21885</v>
      </c>
      <c r="P35" s="15">
        <f>(Q35-O35)/O35</f>
        <v>-0.056157185286726065</v>
      </c>
      <c r="Q35" s="1">
        <f>L35+J35+H35</f>
        <v>20656</v>
      </c>
    </row>
    <row r="36" spans="3:17" ht="12.75" customHeight="1">
      <c r="C36" s="15"/>
      <c r="E36" s="15"/>
      <c r="O36" s="1">
        <f>SUM(O34:O35)</f>
        <v>34699</v>
      </c>
      <c r="P36" s="15">
        <f>(Q36-O36)/O36</f>
        <v>-0.0538920429983573</v>
      </c>
      <c r="Q36" s="1">
        <f>SUM(Q34:Q35)</f>
        <v>32829</v>
      </c>
    </row>
    <row r="37" spans="1:5" ht="12.75" customHeight="1">
      <c r="A37" s="6" t="s">
        <v>526</v>
      </c>
      <c r="C37" s="15"/>
      <c r="E37" s="15"/>
    </row>
    <row r="38" spans="3:5" ht="12.75" customHeight="1">
      <c r="C38" s="15"/>
      <c r="E38" s="15"/>
    </row>
    <row r="39" spans="2:10" ht="12.75" customHeight="1">
      <c r="B39" s="22" t="s">
        <v>15</v>
      </c>
      <c r="C39" s="47"/>
      <c r="D39" s="24" t="s">
        <v>16</v>
      </c>
      <c r="E39" s="47"/>
      <c r="F39" s="22" t="s">
        <v>17</v>
      </c>
      <c r="G39" s="25" t="s">
        <v>509</v>
      </c>
      <c r="H39" s="6" t="s">
        <v>510</v>
      </c>
      <c r="J39" s="6" t="s">
        <v>511</v>
      </c>
    </row>
    <row r="40" spans="1:10" ht="12.75" customHeight="1">
      <c r="A40" s="6" t="s">
        <v>507</v>
      </c>
      <c r="B40" s="1">
        <f>T2+T3+T4+T6+T7+T8+T9+T10+T12+T13+T14+T15+T16+T17+T18+T19+T20+T21+T22+T23+T28</f>
        <v>7039</v>
      </c>
      <c r="C40" s="15">
        <f>(D40-B40)/B40</f>
        <v>-0.18155988066486717</v>
      </c>
      <c r="D40" s="1">
        <f>V2+V3+V4+V6+V7+V8+V9+V10+V12+V13+V14+V15+V16+V17+V18+V19+V20+V21+V22+V23+V28</f>
        <v>5761</v>
      </c>
      <c r="E40" s="15">
        <f>(F40-D40)/D40</f>
        <v>0.07151536191633397</v>
      </c>
      <c r="F40" s="1">
        <f>W2+W3+W4+W6+W7+W8+W9+W10+W12+W13+W14+W15+W16+W17+W18+W19+W20+W21+W22+W23+W28</f>
        <v>6173</v>
      </c>
      <c r="G40" s="15">
        <f>(F40-B40)/B40</f>
        <v>-0.12302883932376758</v>
      </c>
      <c r="H40" s="1">
        <f>(K2+P2+U2+K3+P3+U3+K4+P4+U4+K6+P6+U6+K7+P7+U7+K8+P8+U8+K9+P9+U9+K10+P10+U10+K12+P12+U12+K13+P13+U13+K14+P14+U14+K15+P15+U15+K16+P16+U16+K17+P17+U17+K18+P18+U18+K19+P19+U19+K20+P20+U20+K21+P21+U21+K22+P22+U22+K23+P23+U23+K28+P28+U28)</f>
        <v>98085</v>
      </c>
      <c r="I40" s="15">
        <f>(J40-H40)/H40</f>
        <v>-0.31133200795228627</v>
      </c>
      <c r="J40" s="1">
        <f>Z2+AE2+AJ2+Z3+AE3+AJ3+Z4+AE4+AJ4+Z6+AE6+AJ6+Z7+AE7+AJ7+Z8+AE8+AJ8+Z9+AE9+AJ9+Z10+AE10+AJ10+Z12+AE12+AJ12+Z13+AE13+AJ13+Z14+AE14+AJ14+Z15+AE15+AJ15+Z16+AE16+AJ16+Z17+AE17+AJ17+Z18+AE18+AJ18+Z19+AE19+AJ19+Z20+AE20+AJ20+Z21+AE21+AJ21+Z22+AE22+AJ22+Z23+AE23+AJ23+Z28+AE28+AJ28</f>
        <v>67548</v>
      </c>
    </row>
    <row r="41" spans="1:10" ht="12.75" customHeight="1">
      <c r="A41" s="6" t="s">
        <v>508</v>
      </c>
      <c r="B41" s="1">
        <f>T5+T11+T29+T27+T26+T25+T24</f>
        <v>3314</v>
      </c>
      <c r="C41" s="15">
        <f>(D41-B41)/B41</f>
        <v>-0.14393482196741098</v>
      </c>
      <c r="D41" s="1">
        <f>V5+V11+V24+V25+V26+V27+V29</f>
        <v>2837</v>
      </c>
      <c r="E41" s="15">
        <f>(F41-D41)/D41</f>
        <v>0.06062742333450828</v>
      </c>
      <c r="F41" s="1">
        <f>W5+W11+W29+W27+W26+W25+W24</f>
        <v>3009</v>
      </c>
      <c r="G41" s="15">
        <f>(F41-B41)/B41</f>
        <v>-0.09203379601689801</v>
      </c>
      <c r="H41" s="1">
        <f>(K5+P5+U5+K11+P11+U11+K24+P24+U24+K25+P25+U25+K26+P26+U26+K27+P27+U27+K29+P29+U29)</f>
        <v>49777</v>
      </c>
      <c r="I41" s="15">
        <f>(J41-H41)/H41</f>
        <v>-0.30092211262229546</v>
      </c>
      <c r="J41" s="1">
        <f>Z5+AE5+AJ5+Z11+AE11+AJ11+Z24+AE24+AJ24+Z25+AE25+AJ25+Z26+AE26+AJ26+Z27+AE27+AJ27+Z29+AE29+AJ29</f>
        <v>34798</v>
      </c>
    </row>
    <row r="42" spans="8:10" ht="12.75" customHeight="1">
      <c r="H42" s="1">
        <f>SUM(H40:H41)</f>
        <v>147862</v>
      </c>
      <c r="I42" s="15">
        <f>(J42-H42)/H42</f>
        <v>-0.3078275689494258</v>
      </c>
      <c r="J42" s="1">
        <f>SUM(J40:J41)</f>
        <v>102346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J42"/>
  <sheetViews>
    <sheetView workbookViewId="0" topLeftCell="A1">
      <pane xSplit="1" ySplit="1" topLeftCell="B29" activePane="bottomRight" state="frozen"/>
      <selection pane="topLeft" activeCell="A1" sqref="A1"/>
      <selection pane="topRight" activeCell="B1" sqref="B1"/>
      <selection pane="bottomLeft" activeCell="A29" sqref="A29"/>
      <selection pane="bottomRight" activeCell="B2" sqref="B2"/>
    </sheetView>
  </sheetViews>
  <sheetFormatPr defaultColWidth="13.7109375" defaultRowHeight="15.75" customHeight="1"/>
  <cols>
    <col min="1" max="16384" width="14.421875" style="1" customWidth="1"/>
  </cols>
  <sheetData>
    <row r="1" spans="1:36" ht="12.75" customHeight="1">
      <c r="A1" s="14"/>
      <c r="B1" s="46" t="s">
        <v>0</v>
      </c>
      <c r="C1" s="46" t="s">
        <v>1</v>
      </c>
      <c r="D1" s="46" t="s">
        <v>2</v>
      </c>
      <c r="E1" s="46" t="s">
        <v>3</v>
      </c>
      <c r="F1" s="46">
        <v>2009</v>
      </c>
      <c r="G1" s="46" t="s">
        <v>4</v>
      </c>
      <c r="H1" s="46" t="s">
        <v>5</v>
      </c>
      <c r="I1" s="46" t="s">
        <v>6</v>
      </c>
      <c r="J1" s="46" t="s">
        <v>7</v>
      </c>
      <c r="K1" s="46">
        <v>2010</v>
      </c>
      <c r="L1" s="46" t="s">
        <v>8</v>
      </c>
      <c r="M1" s="46" t="s">
        <v>9</v>
      </c>
      <c r="N1" s="46" t="s">
        <v>10</v>
      </c>
      <c r="O1" s="46" t="s">
        <v>11</v>
      </c>
      <c r="P1" s="46">
        <v>2011</v>
      </c>
      <c r="Q1" s="46" t="s">
        <v>12</v>
      </c>
      <c r="R1" s="46" t="s">
        <v>13</v>
      </c>
      <c r="S1" s="46" t="s">
        <v>14</v>
      </c>
      <c r="T1" s="46" t="s">
        <v>15</v>
      </c>
      <c r="U1" s="46">
        <v>2012</v>
      </c>
      <c r="V1" s="46" t="s">
        <v>16</v>
      </c>
      <c r="W1" s="46" t="s">
        <v>17</v>
      </c>
      <c r="X1" s="46" t="s">
        <v>18</v>
      </c>
      <c r="Y1" s="46" t="s">
        <v>19</v>
      </c>
      <c r="Z1" s="46">
        <v>2013</v>
      </c>
      <c r="AA1" s="46" t="s">
        <v>20</v>
      </c>
      <c r="AB1" s="46" t="s">
        <v>21</v>
      </c>
      <c r="AC1" s="46" t="s">
        <v>22</v>
      </c>
      <c r="AD1" s="46" t="s">
        <v>23</v>
      </c>
      <c r="AE1" s="46">
        <v>2014</v>
      </c>
      <c r="AF1" s="46" t="s">
        <v>24</v>
      </c>
      <c r="AG1" s="46" t="s">
        <v>25</v>
      </c>
      <c r="AH1" s="46" t="s">
        <v>26</v>
      </c>
      <c r="AI1" s="46" t="s">
        <v>27</v>
      </c>
      <c r="AJ1" s="46">
        <v>2015</v>
      </c>
    </row>
    <row r="2" spans="1:36" ht="12.75" customHeight="1">
      <c r="A2" s="22" t="s">
        <v>476</v>
      </c>
      <c r="B2" s="3">
        <v>53</v>
      </c>
      <c r="C2" s="3">
        <v>38</v>
      </c>
      <c r="D2" s="3">
        <v>39</v>
      </c>
      <c r="E2" s="3">
        <v>39</v>
      </c>
      <c r="F2" s="3">
        <f>SUM(B2:E2)</f>
        <v>169</v>
      </c>
      <c r="G2" s="3">
        <v>45</v>
      </c>
      <c r="H2" s="3">
        <v>33</v>
      </c>
      <c r="I2" s="3">
        <v>64</v>
      </c>
      <c r="J2" s="3">
        <v>39</v>
      </c>
      <c r="K2" s="3">
        <f>SUM(G2:J2)</f>
        <v>181</v>
      </c>
      <c r="L2" s="3">
        <v>43</v>
      </c>
      <c r="M2" s="3">
        <v>44</v>
      </c>
      <c r="N2" s="3">
        <v>31</v>
      </c>
      <c r="O2" s="3">
        <v>33</v>
      </c>
      <c r="P2" s="3">
        <f>SUM(L2:O2)</f>
        <v>151</v>
      </c>
      <c r="Q2" s="3">
        <v>38</v>
      </c>
      <c r="R2" s="3">
        <v>30</v>
      </c>
      <c r="S2" s="3">
        <v>21</v>
      </c>
      <c r="T2" s="3">
        <v>41</v>
      </c>
      <c r="U2" s="3">
        <f>SUM(Q2:T2)</f>
        <v>130</v>
      </c>
      <c r="V2" s="3">
        <v>31</v>
      </c>
      <c r="W2" s="3">
        <v>31</v>
      </c>
      <c r="X2" s="3">
        <v>23</v>
      </c>
      <c r="Y2" s="3">
        <v>18</v>
      </c>
      <c r="Z2" s="3">
        <f>SUM(V2:Y2)</f>
        <v>103</v>
      </c>
      <c r="AA2" s="3">
        <v>21</v>
      </c>
      <c r="AB2" s="3">
        <v>21</v>
      </c>
      <c r="AC2" s="3">
        <v>26</v>
      </c>
      <c r="AD2" s="3">
        <v>30</v>
      </c>
      <c r="AE2" s="3">
        <f>SUM(AA2:AD2)</f>
        <v>98</v>
      </c>
      <c r="AF2" s="3">
        <v>37</v>
      </c>
      <c r="AG2" s="3">
        <v>32</v>
      </c>
      <c r="AH2" s="3">
        <v>34</v>
      </c>
      <c r="AI2" s="3">
        <v>32</v>
      </c>
      <c r="AJ2" s="3">
        <f>SUM(AF2:AI2)</f>
        <v>135</v>
      </c>
    </row>
    <row r="3" spans="1:36" ht="12.75" customHeight="1">
      <c r="A3" s="22" t="s">
        <v>477</v>
      </c>
      <c r="B3" s="3">
        <v>45</v>
      </c>
      <c r="C3" s="3">
        <v>47</v>
      </c>
      <c r="D3" s="3">
        <v>52</v>
      </c>
      <c r="E3" s="3">
        <v>21</v>
      </c>
      <c r="F3" s="3">
        <f>SUM(B3:E3)</f>
        <v>165</v>
      </c>
      <c r="G3" s="3">
        <v>46</v>
      </c>
      <c r="H3" s="3">
        <v>46</v>
      </c>
      <c r="I3" s="3">
        <v>47</v>
      </c>
      <c r="J3" s="3">
        <v>35</v>
      </c>
      <c r="K3" s="3">
        <f>SUM(G3:J3)</f>
        <v>174</v>
      </c>
      <c r="L3" s="3">
        <v>24</v>
      </c>
      <c r="M3" s="3">
        <v>28</v>
      </c>
      <c r="N3" s="3">
        <v>36</v>
      </c>
      <c r="O3" s="3">
        <v>34</v>
      </c>
      <c r="P3" s="3">
        <f>SUM(L3:O3)</f>
        <v>122</v>
      </c>
      <c r="Q3" s="3">
        <v>44</v>
      </c>
      <c r="R3" s="3">
        <v>28</v>
      </c>
      <c r="S3" s="3">
        <v>25</v>
      </c>
      <c r="T3" s="3">
        <v>29</v>
      </c>
      <c r="U3" s="3">
        <f>SUM(Q3:T3)</f>
        <v>126</v>
      </c>
      <c r="V3" s="3">
        <v>29</v>
      </c>
      <c r="W3" s="3">
        <v>26</v>
      </c>
      <c r="X3" s="3">
        <v>25</v>
      </c>
      <c r="Y3" s="3">
        <v>50</v>
      </c>
      <c r="Z3" s="3">
        <f>SUM(V3:Y3)</f>
        <v>130</v>
      </c>
      <c r="AA3" s="3">
        <v>21</v>
      </c>
      <c r="AB3" s="3">
        <v>25</v>
      </c>
      <c r="AC3" s="3">
        <v>26</v>
      </c>
      <c r="AD3" s="3">
        <v>23</v>
      </c>
      <c r="AE3" s="3">
        <f>SUM(AA3:AD3)</f>
        <v>95</v>
      </c>
      <c r="AF3" s="3">
        <v>34</v>
      </c>
      <c r="AG3" s="3">
        <v>27</v>
      </c>
      <c r="AH3" s="3">
        <v>33</v>
      </c>
      <c r="AI3" s="3">
        <v>20</v>
      </c>
      <c r="AJ3" s="3">
        <f>SUM(AF3:AI3)</f>
        <v>114</v>
      </c>
    </row>
    <row r="4" spans="1:36" ht="12.75" customHeight="1">
      <c r="A4" s="22" t="s">
        <v>478</v>
      </c>
      <c r="B4" s="3">
        <v>26</v>
      </c>
      <c r="C4" s="3">
        <v>30</v>
      </c>
      <c r="D4" s="3">
        <v>26</v>
      </c>
      <c r="E4" s="3">
        <v>17</v>
      </c>
      <c r="F4" s="3">
        <f>SUM(B4:E4)</f>
        <v>99</v>
      </c>
      <c r="G4" s="3">
        <v>32</v>
      </c>
      <c r="H4" s="3">
        <v>34</v>
      </c>
      <c r="I4" s="3">
        <v>23</v>
      </c>
      <c r="J4" s="3">
        <v>14</v>
      </c>
      <c r="K4" s="3">
        <f>SUM(G4:J4)</f>
        <v>103</v>
      </c>
      <c r="L4" s="3">
        <v>26</v>
      </c>
      <c r="M4" s="3">
        <v>21</v>
      </c>
      <c r="N4" s="3">
        <v>29</v>
      </c>
      <c r="O4" s="3">
        <v>29</v>
      </c>
      <c r="P4" s="3">
        <f>SUM(L4:O4)</f>
        <v>105</v>
      </c>
      <c r="Q4" s="3">
        <v>16</v>
      </c>
      <c r="R4" s="3">
        <v>19</v>
      </c>
      <c r="S4" s="3">
        <v>30</v>
      </c>
      <c r="T4" s="3">
        <v>22</v>
      </c>
      <c r="U4" s="3">
        <f>SUM(Q4:T4)</f>
        <v>87</v>
      </c>
      <c r="V4" s="3">
        <v>18</v>
      </c>
      <c r="W4" s="3">
        <v>22</v>
      </c>
      <c r="X4" s="3">
        <v>22</v>
      </c>
      <c r="Y4" s="3">
        <v>24</v>
      </c>
      <c r="Z4" s="3">
        <f>SUM(V4:Y4)</f>
        <v>86</v>
      </c>
      <c r="AA4" s="3">
        <v>23</v>
      </c>
      <c r="AB4" s="3">
        <v>22</v>
      </c>
      <c r="AC4" s="3">
        <v>21</v>
      </c>
      <c r="AD4" s="3">
        <v>15</v>
      </c>
      <c r="AE4" s="3">
        <f>SUM(AA4:AD4)</f>
        <v>81</v>
      </c>
      <c r="AF4" s="3">
        <v>19</v>
      </c>
      <c r="AG4" s="3">
        <v>21</v>
      </c>
      <c r="AH4" s="3">
        <v>34</v>
      </c>
      <c r="AI4" s="3">
        <v>25</v>
      </c>
      <c r="AJ4" s="3">
        <f>SUM(AF4:AI4)</f>
        <v>99</v>
      </c>
    </row>
    <row r="5" spans="1:36" ht="12.75" customHeight="1">
      <c r="A5" s="22" t="s">
        <v>479</v>
      </c>
      <c r="B5" s="3">
        <v>41</v>
      </c>
      <c r="C5" s="3">
        <v>43</v>
      </c>
      <c r="D5" s="3">
        <v>39</v>
      </c>
      <c r="E5" s="3">
        <v>34</v>
      </c>
      <c r="F5" s="3">
        <f>SUM(B5:E5)</f>
        <v>157</v>
      </c>
      <c r="G5" s="3">
        <v>34</v>
      </c>
      <c r="H5" s="3">
        <v>58</v>
      </c>
      <c r="I5" s="3">
        <v>41</v>
      </c>
      <c r="J5" s="3">
        <v>37</v>
      </c>
      <c r="K5" s="3">
        <f>SUM(G5:J5)</f>
        <v>170</v>
      </c>
      <c r="L5" s="3">
        <v>49</v>
      </c>
      <c r="M5" s="3">
        <v>32</v>
      </c>
      <c r="N5" s="3">
        <v>28</v>
      </c>
      <c r="O5" s="3">
        <v>33</v>
      </c>
      <c r="P5" s="3">
        <f>SUM(L5:O5)</f>
        <v>142</v>
      </c>
      <c r="Q5" s="3">
        <v>56</v>
      </c>
      <c r="R5" s="3">
        <v>52</v>
      </c>
      <c r="S5" s="3">
        <v>49</v>
      </c>
      <c r="T5" s="3">
        <v>67</v>
      </c>
      <c r="U5" s="3">
        <f>SUM(Q5:T5)</f>
        <v>224</v>
      </c>
      <c r="V5" s="3">
        <v>41</v>
      </c>
      <c r="W5" s="3">
        <v>26</v>
      </c>
      <c r="X5" s="3">
        <v>34</v>
      </c>
      <c r="Y5" s="3">
        <v>26</v>
      </c>
      <c r="Z5" s="3">
        <f>SUM(V5:Y5)</f>
        <v>127</v>
      </c>
      <c r="AA5" s="3">
        <v>37</v>
      </c>
      <c r="AB5" s="3">
        <v>34</v>
      </c>
      <c r="AC5" s="3">
        <v>22</v>
      </c>
      <c r="AD5" s="3">
        <v>50</v>
      </c>
      <c r="AE5" s="3">
        <f>SUM(AA5:AD5)</f>
        <v>143</v>
      </c>
      <c r="AF5" s="3">
        <v>58</v>
      </c>
      <c r="AG5" s="3">
        <v>40</v>
      </c>
      <c r="AH5" s="3">
        <v>31</v>
      </c>
      <c r="AI5" s="3">
        <v>38</v>
      </c>
      <c r="AJ5" s="3">
        <f>SUM(AF5:AI5)</f>
        <v>167</v>
      </c>
    </row>
    <row r="6" spans="1:36" ht="12.75" customHeight="1">
      <c r="A6" s="22" t="s">
        <v>480</v>
      </c>
      <c r="B6" s="3">
        <v>20</v>
      </c>
      <c r="C6" s="3">
        <v>17</v>
      </c>
      <c r="D6" s="3">
        <v>18</v>
      </c>
      <c r="E6" s="3">
        <v>24</v>
      </c>
      <c r="F6" s="3">
        <f>SUM(B6:E6)</f>
        <v>79</v>
      </c>
      <c r="G6" s="3">
        <v>34</v>
      </c>
      <c r="H6" s="3">
        <v>20</v>
      </c>
      <c r="I6" s="3">
        <v>19</v>
      </c>
      <c r="J6" s="3">
        <v>16</v>
      </c>
      <c r="K6" s="3">
        <f>SUM(G6:J6)</f>
        <v>89</v>
      </c>
      <c r="L6" s="3">
        <v>12</v>
      </c>
      <c r="M6" s="3">
        <v>21</v>
      </c>
      <c r="N6" s="3">
        <v>15</v>
      </c>
      <c r="O6" s="3">
        <v>13</v>
      </c>
      <c r="P6" s="3">
        <f>SUM(L6:O6)</f>
        <v>61</v>
      </c>
      <c r="Q6" s="3">
        <v>27</v>
      </c>
      <c r="R6" s="3">
        <v>20</v>
      </c>
      <c r="S6" s="3">
        <v>10</v>
      </c>
      <c r="T6" s="3">
        <v>18</v>
      </c>
      <c r="U6" s="3">
        <f>SUM(Q6:T6)</f>
        <v>75</v>
      </c>
      <c r="V6" s="3">
        <v>16</v>
      </c>
      <c r="W6" s="3">
        <v>25</v>
      </c>
      <c r="X6" s="3">
        <v>14</v>
      </c>
      <c r="Y6" s="3">
        <v>20</v>
      </c>
      <c r="Z6" s="3">
        <f>SUM(V6:Y6)</f>
        <v>75</v>
      </c>
      <c r="AA6" s="3">
        <v>17</v>
      </c>
      <c r="AB6" s="3">
        <v>9</v>
      </c>
      <c r="AC6" s="3">
        <v>18</v>
      </c>
      <c r="AD6" s="3">
        <v>12</v>
      </c>
      <c r="AE6" s="3">
        <f>SUM(AA6:AD6)</f>
        <v>56</v>
      </c>
      <c r="AF6" s="3">
        <v>20</v>
      </c>
      <c r="AG6" s="3">
        <v>25</v>
      </c>
      <c r="AH6" s="3">
        <v>40</v>
      </c>
      <c r="AI6" s="3">
        <v>20</v>
      </c>
      <c r="AJ6" s="3">
        <f>SUM(AF6:AI6)</f>
        <v>105</v>
      </c>
    </row>
    <row r="7" spans="1:36" ht="12.75" customHeight="1">
      <c r="A7" s="22" t="s">
        <v>481</v>
      </c>
      <c r="B7" s="3">
        <v>23</v>
      </c>
      <c r="C7" s="3">
        <v>25</v>
      </c>
      <c r="D7" s="3">
        <v>24</v>
      </c>
      <c r="E7" s="3">
        <v>22</v>
      </c>
      <c r="F7" s="3">
        <f>SUM(B7:E7)</f>
        <v>94</v>
      </c>
      <c r="G7" s="3">
        <v>33</v>
      </c>
      <c r="H7" s="3">
        <v>25</v>
      </c>
      <c r="I7" s="3">
        <v>39</v>
      </c>
      <c r="J7" s="3">
        <v>23</v>
      </c>
      <c r="K7" s="3">
        <f>SUM(G7:J7)</f>
        <v>120</v>
      </c>
      <c r="L7" s="3">
        <v>36</v>
      </c>
      <c r="M7" s="3">
        <v>15</v>
      </c>
      <c r="N7" s="3">
        <v>42</v>
      </c>
      <c r="O7" s="3">
        <v>15</v>
      </c>
      <c r="P7" s="3">
        <f>SUM(L7:O7)</f>
        <v>108</v>
      </c>
      <c r="Q7" s="3">
        <v>23</v>
      </c>
      <c r="R7" s="3">
        <v>18</v>
      </c>
      <c r="S7" s="3">
        <v>34</v>
      </c>
      <c r="T7" s="3">
        <v>34</v>
      </c>
      <c r="U7" s="3">
        <f>SUM(Q7:T7)</f>
        <v>109</v>
      </c>
      <c r="V7" s="3">
        <v>37</v>
      </c>
      <c r="W7" s="3">
        <v>24</v>
      </c>
      <c r="X7" s="3">
        <v>22</v>
      </c>
      <c r="Y7" s="3">
        <v>26</v>
      </c>
      <c r="Z7" s="3">
        <f>SUM(V7:Y7)</f>
        <v>109</v>
      </c>
      <c r="AA7" s="3">
        <v>27</v>
      </c>
      <c r="AB7" s="3">
        <v>13</v>
      </c>
      <c r="AC7" s="3">
        <v>23</v>
      </c>
      <c r="AD7" s="3">
        <v>21</v>
      </c>
      <c r="AE7" s="3">
        <f>SUM(AA7:AD7)</f>
        <v>84</v>
      </c>
      <c r="AF7" s="3">
        <v>17</v>
      </c>
      <c r="AG7" s="3">
        <v>25</v>
      </c>
      <c r="AH7" s="3">
        <v>27</v>
      </c>
      <c r="AI7" s="3">
        <v>15</v>
      </c>
      <c r="AJ7" s="3">
        <f>SUM(AF7:AI7)</f>
        <v>84</v>
      </c>
    </row>
    <row r="8" spans="1:36" ht="12.75" customHeight="1">
      <c r="A8" s="22" t="s">
        <v>482</v>
      </c>
      <c r="B8" s="3">
        <v>62</v>
      </c>
      <c r="C8" s="3">
        <v>62</v>
      </c>
      <c r="D8" s="3">
        <v>55</v>
      </c>
      <c r="E8" s="3">
        <v>72</v>
      </c>
      <c r="F8" s="3">
        <f>SUM(B8:E8)</f>
        <v>251</v>
      </c>
      <c r="G8" s="3">
        <v>53</v>
      </c>
      <c r="H8" s="3">
        <v>63</v>
      </c>
      <c r="I8" s="3">
        <v>39</v>
      </c>
      <c r="J8" s="3">
        <v>66</v>
      </c>
      <c r="K8" s="3">
        <f>SUM(G8:J8)</f>
        <v>221</v>
      </c>
      <c r="L8" s="3">
        <v>69</v>
      </c>
      <c r="M8" s="3">
        <v>48</v>
      </c>
      <c r="N8" s="3">
        <v>52</v>
      </c>
      <c r="O8" s="3">
        <v>59</v>
      </c>
      <c r="P8" s="3">
        <f>SUM(L8:O8)</f>
        <v>228</v>
      </c>
      <c r="Q8" s="3">
        <v>87</v>
      </c>
      <c r="R8" s="3">
        <v>58</v>
      </c>
      <c r="S8" s="3">
        <v>77</v>
      </c>
      <c r="T8" s="3">
        <v>45</v>
      </c>
      <c r="U8" s="3">
        <f>SUM(Q8:T8)</f>
        <v>267</v>
      </c>
      <c r="V8" s="3">
        <v>51</v>
      </c>
      <c r="W8" s="3">
        <v>44</v>
      </c>
      <c r="X8" s="3">
        <v>72</v>
      </c>
      <c r="Y8" s="3">
        <v>64</v>
      </c>
      <c r="Z8" s="3">
        <f>SUM(V8:Y8)</f>
        <v>231</v>
      </c>
      <c r="AA8" s="3">
        <v>94</v>
      </c>
      <c r="AB8" s="3">
        <v>72</v>
      </c>
      <c r="AC8" s="3">
        <v>64</v>
      </c>
      <c r="AD8" s="3">
        <v>85</v>
      </c>
      <c r="AE8" s="3">
        <f>SUM(AA8:AD8)</f>
        <v>315</v>
      </c>
      <c r="AF8" s="3">
        <v>122</v>
      </c>
      <c r="AG8" s="3">
        <v>86</v>
      </c>
      <c r="AH8" s="3">
        <v>63</v>
      </c>
      <c r="AI8" s="3">
        <v>67</v>
      </c>
      <c r="AJ8" s="3">
        <f>SUM(AF8:AI8)</f>
        <v>338</v>
      </c>
    </row>
    <row r="9" spans="1:36" ht="12.75" customHeight="1">
      <c r="A9" s="22" t="s">
        <v>483</v>
      </c>
      <c r="B9" s="3">
        <v>28</v>
      </c>
      <c r="C9" s="3">
        <v>20</v>
      </c>
      <c r="D9" s="3">
        <v>17</v>
      </c>
      <c r="E9" s="3">
        <v>21</v>
      </c>
      <c r="F9" s="3">
        <f>SUM(B9:E9)</f>
        <v>86</v>
      </c>
      <c r="G9" s="3">
        <v>24</v>
      </c>
      <c r="H9" s="3">
        <v>24</v>
      </c>
      <c r="I9" s="3">
        <v>24</v>
      </c>
      <c r="J9" s="3">
        <v>23</v>
      </c>
      <c r="K9" s="3">
        <f>SUM(G9:J9)</f>
        <v>95</v>
      </c>
      <c r="L9" s="3">
        <v>26</v>
      </c>
      <c r="M9" s="3">
        <v>16</v>
      </c>
      <c r="N9" s="3">
        <v>31</v>
      </c>
      <c r="O9" s="3">
        <v>21</v>
      </c>
      <c r="P9" s="3">
        <f>SUM(L9:O9)</f>
        <v>94</v>
      </c>
      <c r="Q9" s="3">
        <v>29</v>
      </c>
      <c r="R9" s="3">
        <v>35</v>
      </c>
      <c r="S9" s="3">
        <v>23</v>
      </c>
      <c r="T9" s="3">
        <v>33</v>
      </c>
      <c r="U9" s="3">
        <f>SUM(Q9:T9)</f>
        <v>120</v>
      </c>
      <c r="V9" s="3">
        <v>23</v>
      </c>
      <c r="W9" s="3">
        <v>15</v>
      </c>
      <c r="X9" s="3">
        <v>27</v>
      </c>
      <c r="Y9" s="3">
        <v>26</v>
      </c>
      <c r="Z9" s="3">
        <f>SUM(V9:Y9)</f>
        <v>91</v>
      </c>
      <c r="AA9" s="3">
        <v>45</v>
      </c>
      <c r="AB9" s="3">
        <v>25</v>
      </c>
      <c r="AC9" s="3">
        <v>14</v>
      </c>
      <c r="AD9" s="3">
        <v>28</v>
      </c>
      <c r="AE9" s="3">
        <f>SUM(AA9:AD9)</f>
        <v>112</v>
      </c>
      <c r="AF9" s="3">
        <v>17</v>
      </c>
      <c r="AG9" s="3">
        <v>20</v>
      </c>
      <c r="AH9" s="3">
        <v>19</v>
      </c>
      <c r="AI9" s="3">
        <v>17</v>
      </c>
      <c r="AJ9" s="3">
        <f>SUM(AF9:AI9)</f>
        <v>73</v>
      </c>
    </row>
    <row r="10" spans="1:36" ht="12.75" customHeight="1">
      <c r="A10" s="22" t="s">
        <v>484</v>
      </c>
      <c r="B10" s="3">
        <v>93</v>
      </c>
      <c r="C10" s="3">
        <v>76</v>
      </c>
      <c r="D10" s="3">
        <v>56</v>
      </c>
      <c r="E10" s="3">
        <v>47</v>
      </c>
      <c r="F10" s="3">
        <f>SUM(B10:E10)</f>
        <v>272</v>
      </c>
      <c r="G10" s="3">
        <v>61</v>
      </c>
      <c r="H10" s="3">
        <v>53</v>
      </c>
      <c r="I10" s="3">
        <v>44</v>
      </c>
      <c r="J10" s="3">
        <v>47</v>
      </c>
      <c r="K10" s="3">
        <f>SUM(G10:J10)</f>
        <v>205</v>
      </c>
      <c r="L10" s="3">
        <v>62</v>
      </c>
      <c r="M10" s="3">
        <v>60</v>
      </c>
      <c r="N10" s="3">
        <v>79</v>
      </c>
      <c r="O10" s="3">
        <v>62</v>
      </c>
      <c r="P10" s="3">
        <f>SUM(L10:O10)</f>
        <v>263</v>
      </c>
      <c r="Q10" s="3">
        <v>67</v>
      </c>
      <c r="R10" s="3">
        <v>45</v>
      </c>
      <c r="S10" s="3">
        <v>108</v>
      </c>
      <c r="T10" s="3">
        <v>55</v>
      </c>
      <c r="U10" s="3">
        <f>SUM(Q10:T10)</f>
        <v>275</v>
      </c>
      <c r="V10" s="3">
        <v>54</v>
      </c>
      <c r="W10" s="3">
        <v>54</v>
      </c>
      <c r="X10" s="3">
        <v>50</v>
      </c>
      <c r="Y10" s="3">
        <v>70</v>
      </c>
      <c r="Z10" s="3">
        <f>SUM(V10:Y10)</f>
        <v>228</v>
      </c>
      <c r="AA10" s="3">
        <v>67</v>
      </c>
      <c r="AB10" s="3">
        <v>55</v>
      </c>
      <c r="AC10" s="3">
        <v>57</v>
      </c>
      <c r="AD10" s="3">
        <v>72</v>
      </c>
      <c r="AE10" s="3">
        <f>SUM(AA10:AD10)</f>
        <v>251</v>
      </c>
      <c r="AF10" s="3">
        <v>67</v>
      </c>
      <c r="AG10" s="3">
        <v>57</v>
      </c>
      <c r="AH10" s="3">
        <v>62</v>
      </c>
      <c r="AI10" s="3">
        <v>76</v>
      </c>
      <c r="AJ10" s="3">
        <f>SUM(AF10:AI10)</f>
        <v>262</v>
      </c>
    </row>
    <row r="11" spans="1:36" ht="12.75" customHeight="1">
      <c r="A11" s="22" t="s">
        <v>485</v>
      </c>
      <c r="B11" s="3">
        <v>32</v>
      </c>
      <c r="C11" s="3">
        <v>30</v>
      </c>
      <c r="D11" s="3">
        <v>27</v>
      </c>
      <c r="E11" s="3">
        <v>23</v>
      </c>
      <c r="F11" s="3">
        <f>SUM(B11:E11)</f>
        <v>112</v>
      </c>
      <c r="G11" s="3">
        <v>15</v>
      </c>
      <c r="H11" s="3">
        <v>30</v>
      </c>
      <c r="I11" s="3">
        <v>25</v>
      </c>
      <c r="J11" s="3">
        <v>26</v>
      </c>
      <c r="K11" s="3">
        <f>SUM(G11:J11)</f>
        <v>96</v>
      </c>
      <c r="L11" s="3">
        <v>27</v>
      </c>
      <c r="M11" s="3">
        <v>21</v>
      </c>
      <c r="N11" s="3">
        <v>24</v>
      </c>
      <c r="O11" s="3">
        <v>23</v>
      </c>
      <c r="P11" s="3">
        <f>SUM(L11:O11)</f>
        <v>95</v>
      </c>
      <c r="Q11" s="3">
        <v>30</v>
      </c>
      <c r="R11" s="3">
        <v>15</v>
      </c>
      <c r="S11" s="3">
        <v>30</v>
      </c>
      <c r="T11" s="3">
        <v>18</v>
      </c>
      <c r="U11" s="3">
        <f>SUM(Q11:T11)</f>
        <v>93</v>
      </c>
      <c r="V11" s="3">
        <v>21</v>
      </c>
      <c r="W11" s="3">
        <v>23</v>
      </c>
      <c r="X11" s="3">
        <v>21</v>
      </c>
      <c r="Y11" s="3">
        <v>29</v>
      </c>
      <c r="Z11" s="3">
        <f>SUM(V11:Y11)</f>
        <v>94</v>
      </c>
      <c r="AA11" s="3">
        <v>18</v>
      </c>
      <c r="AB11" s="3">
        <v>43</v>
      </c>
      <c r="AC11" s="3">
        <v>22</v>
      </c>
      <c r="AD11" s="3">
        <v>34</v>
      </c>
      <c r="AE11" s="3">
        <f>SUM(AA11:AD11)</f>
        <v>117</v>
      </c>
      <c r="AF11" s="3">
        <v>27</v>
      </c>
      <c r="AG11" s="3">
        <v>36</v>
      </c>
      <c r="AH11" s="3">
        <v>30</v>
      </c>
      <c r="AI11" s="3">
        <v>22</v>
      </c>
      <c r="AJ11" s="3">
        <f>SUM(AF11:AI11)</f>
        <v>115</v>
      </c>
    </row>
    <row r="12" spans="1:36" ht="12.75" customHeight="1">
      <c r="A12" s="22" t="s">
        <v>486</v>
      </c>
      <c r="B12" s="3">
        <v>25</v>
      </c>
      <c r="C12" s="3">
        <v>21</v>
      </c>
      <c r="D12" s="3">
        <v>22</v>
      </c>
      <c r="E12" s="3">
        <v>8</v>
      </c>
      <c r="F12" s="3">
        <f>SUM(B12:E12)</f>
        <v>76</v>
      </c>
      <c r="G12" s="3">
        <v>14</v>
      </c>
      <c r="H12" s="3">
        <v>9</v>
      </c>
      <c r="I12" s="3">
        <v>14</v>
      </c>
      <c r="J12" s="3">
        <v>13</v>
      </c>
      <c r="K12" s="3">
        <f>SUM(G12:J12)</f>
        <v>50</v>
      </c>
      <c r="L12" s="3">
        <v>12</v>
      </c>
      <c r="M12" s="3">
        <v>20</v>
      </c>
      <c r="N12" s="3">
        <v>21</v>
      </c>
      <c r="O12" s="3">
        <v>23</v>
      </c>
      <c r="P12" s="3">
        <f>SUM(L12:O12)</f>
        <v>76</v>
      </c>
      <c r="Q12" s="3">
        <v>20</v>
      </c>
      <c r="R12" s="3">
        <v>17</v>
      </c>
      <c r="S12" s="3">
        <v>16</v>
      </c>
      <c r="T12" s="3">
        <v>19</v>
      </c>
      <c r="U12" s="3">
        <f>SUM(Q12:T12)</f>
        <v>72</v>
      </c>
      <c r="V12" s="3">
        <v>12</v>
      </c>
      <c r="W12" s="3">
        <v>19</v>
      </c>
      <c r="X12" s="3">
        <v>25</v>
      </c>
      <c r="Y12" s="3">
        <v>21</v>
      </c>
      <c r="Z12" s="3">
        <f>SUM(V12:Y12)</f>
        <v>77</v>
      </c>
      <c r="AA12" s="3">
        <v>20</v>
      </c>
      <c r="AB12" s="3">
        <v>19</v>
      </c>
      <c r="AC12" s="3">
        <v>20</v>
      </c>
      <c r="AD12" s="3">
        <v>25</v>
      </c>
      <c r="AE12" s="3">
        <f>SUM(AA12:AD12)</f>
        <v>84</v>
      </c>
      <c r="AF12" s="3">
        <v>34</v>
      </c>
      <c r="AG12" s="3">
        <v>16</v>
      </c>
      <c r="AH12" s="3">
        <v>11</v>
      </c>
      <c r="AI12" s="3">
        <v>45</v>
      </c>
      <c r="AJ12" s="3">
        <f>SUM(AF12:AI12)</f>
        <v>106</v>
      </c>
    </row>
    <row r="13" spans="1:36" ht="12.75" customHeight="1">
      <c r="A13" s="22" t="s">
        <v>487</v>
      </c>
      <c r="B13" s="3">
        <v>24</v>
      </c>
      <c r="C13" s="3">
        <v>25</v>
      </c>
      <c r="D13" s="3">
        <v>33</v>
      </c>
      <c r="E13" s="3">
        <v>22</v>
      </c>
      <c r="F13" s="3">
        <f>SUM(B13:E13)</f>
        <v>104</v>
      </c>
      <c r="G13" s="3">
        <v>30</v>
      </c>
      <c r="H13" s="3">
        <v>22</v>
      </c>
      <c r="I13" s="3">
        <v>20</v>
      </c>
      <c r="J13" s="3">
        <v>17</v>
      </c>
      <c r="K13" s="3">
        <f>SUM(G13:J13)</f>
        <v>89</v>
      </c>
      <c r="L13" s="3">
        <v>32</v>
      </c>
      <c r="M13" s="3">
        <v>18</v>
      </c>
      <c r="N13" s="3">
        <v>28</v>
      </c>
      <c r="O13" s="3">
        <v>22</v>
      </c>
      <c r="P13" s="3">
        <f>SUM(L13:O13)</f>
        <v>100</v>
      </c>
      <c r="Q13" s="3">
        <v>30</v>
      </c>
      <c r="R13" s="3">
        <v>17</v>
      </c>
      <c r="S13" s="3">
        <v>29</v>
      </c>
      <c r="T13" s="3">
        <v>15</v>
      </c>
      <c r="U13" s="3">
        <f>SUM(Q13:T13)</f>
        <v>91</v>
      </c>
      <c r="V13" s="3">
        <v>20</v>
      </c>
      <c r="W13" s="3">
        <v>18</v>
      </c>
      <c r="X13" s="3">
        <v>12</v>
      </c>
      <c r="Y13" s="3">
        <v>16</v>
      </c>
      <c r="Z13" s="3">
        <f>SUM(V13:Y13)</f>
        <v>66</v>
      </c>
      <c r="AA13" s="3">
        <v>18</v>
      </c>
      <c r="AB13" s="3">
        <v>25</v>
      </c>
      <c r="AC13" s="3">
        <v>21</v>
      </c>
      <c r="AD13" s="3">
        <v>27</v>
      </c>
      <c r="AE13" s="3">
        <f>SUM(AA13:AD13)</f>
        <v>91</v>
      </c>
      <c r="AF13" s="3">
        <v>48</v>
      </c>
      <c r="AG13" s="3">
        <v>25</v>
      </c>
      <c r="AH13" s="3">
        <v>21</v>
      </c>
      <c r="AI13" s="3">
        <v>46</v>
      </c>
      <c r="AJ13" s="3">
        <f>SUM(AF13:AI13)</f>
        <v>140</v>
      </c>
    </row>
    <row r="14" spans="1:36" ht="12.75" customHeight="1">
      <c r="A14" s="22" t="s">
        <v>488</v>
      </c>
      <c r="B14" s="3">
        <v>58</v>
      </c>
      <c r="C14" s="3">
        <v>58</v>
      </c>
      <c r="D14" s="3">
        <v>37</v>
      </c>
      <c r="E14" s="3">
        <v>44</v>
      </c>
      <c r="F14" s="3">
        <f>SUM(B14:E14)</f>
        <v>197</v>
      </c>
      <c r="G14" s="3">
        <v>54</v>
      </c>
      <c r="H14" s="3">
        <v>44</v>
      </c>
      <c r="I14" s="3">
        <v>62</v>
      </c>
      <c r="J14" s="3">
        <v>52</v>
      </c>
      <c r="K14" s="3">
        <f>SUM(G14:J14)</f>
        <v>212</v>
      </c>
      <c r="L14" s="3">
        <v>48</v>
      </c>
      <c r="M14" s="3">
        <v>50</v>
      </c>
      <c r="N14" s="3">
        <v>49</v>
      </c>
      <c r="O14" s="3">
        <v>49</v>
      </c>
      <c r="P14" s="3">
        <f>SUM(L14:O14)</f>
        <v>196</v>
      </c>
      <c r="Q14" s="3">
        <v>48</v>
      </c>
      <c r="R14" s="3">
        <v>50</v>
      </c>
      <c r="S14" s="3">
        <v>41</v>
      </c>
      <c r="T14" s="3">
        <v>38</v>
      </c>
      <c r="U14" s="3">
        <f>SUM(Q14:T14)</f>
        <v>177</v>
      </c>
      <c r="V14" s="3">
        <v>43</v>
      </c>
      <c r="W14" s="3">
        <v>56</v>
      </c>
      <c r="X14" s="3">
        <v>57</v>
      </c>
      <c r="Y14" s="3">
        <v>65</v>
      </c>
      <c r="Z14" s="3">
        <f>SUM(V14:Y14)</f>
        <v>221</v>
      </c>
      <c r="AA14" s="3">
        <v>62</v>
      </c>
      <c r="AB14" s="3">
        <v>39</v>
      </c>
      <c r="AC14" s="3">
        <v>40</v>
      </c>
      <c r="AD14" s="3">
        <v>39</v>
      </c>
      <c r="AE14" s="3">
        <f>SUM(AA14:AD14)</f>
        <v>180</v>
      </c>
      <c r="AF14" s="3">
        <v>74</v>
      </c>
      <c r="AG14" s="3">
        <v>87</v>
      </c>
      <c r="AH14" s="3">
        <v>79</v>
      </c>
      <c r="AI14" s="3">
        <v>38</v>
      </c>
      <c r="AJ14" s="3">
        <f>SUM(AF14:AI14)</f>
        <v>278</v>
      </c>
    </row>
    <row r="15" spans="1:36" ht="12.75" customHeight="1">
      <c r="A15" s="22" t="s">
        <v>489</v>
      </c>
      <c r="B15" s="3">
        <v>44</v>
      </c>
      <c r="C15" s="3">
        <v>41</v>
      </c>
      <c r="D15" s="3">
        <v>30</v>
      </c>
      <c r="E15" s="3">
        <v>36</v>
      </c>
      <c r="F15" s="3">
        <f>SUM(B15:E15)</f>
        <v>151</v>
      </c>
      <c r="G15" s="3">
        <v>31</v>
      </c>
      <c r="H15" s="3">
        <v>35</v>
      </c>
      <c r="I15" s="3">
        <v>29</v>
      </c>
      <c r="J15" s="3">
        <v>30</v>
      </c>
      <c r="K15" s="3">
        <f>SUM(G15:J15)</f>
        <v>125</v>
      </c>
      <c r="L15" s="3">
        <v>52</v>
      </c>
      <c r="M15" s="3">
        <v>29</v>
      </c>
      <c r="N15" s="3">
        <v>33</v>
      </c>
      <c r="O15" s="3">
        <v>37</v>
      </c>
      <c r="P15" s="3">
        <f>SUM(L15:O15)</f>
        <v>151</v>
      </c>
      <c r="Q15" s="3">
        <v>21</v>
      </c>
      <c r="R15" s="3">
        <v>35</v>
      </c>
      <c r="S15" s="3">
        <v>32</v>
      </c>
      <c r="T15" s="3">
        <v>28</v>
      </c>
      <c r="U15" s="3">
        <f>SUM(Q15:T15)</f>
        <v>116</v>
      </c>
      <c r="V15" s="3">
        <v>34</v>
      </c>
      <c r="W15" s="3">
        <v>39</v>
      </c>
      <c r="X15" s="3">
        <v>32</v>
      </c>
      <c r="Y15" s="3">
        <v>32</v>
      </c>
      <c r="Z15" s="3">
        <f>SUM(V15:Y15)</f>
        <v>137</v>
      </c>
      <c r="AA15" s="3">
        <v>28</v>
      </c>
      <c r="AB15" s="3">
        <v>33</v>
      </c>
      <c r="AC15" s="3">
        <v>33</v>
      </c>
      <c r="AD15" s="3">
        <v>33</v>
      </c>
      <c r="AE15" s="3">
        <f>SUM(AA15:AD15)</f>
        <v>127</v>
      </c>
      <c r="AF15" s="3">
        <v>36</v>
      </c>
      <c r="AG15" s="3">
        <v>36</v>
      </c>
      <c r="AH15" s="3">
        <v>32</v>
      </c>
      <c r="AI15" s="3">
        <v>24</v>
      </c>
      <c r="AJ15" s="3">
        <f>SUM(AF15:AI15)</f>
        <v>128</v>
      </c>
    </row>
    <row r="16" spans="1:36" ht="12.75" customHeight="1">
      <c r="A16" s="22" t="s">
        <v>490</v>
      </c>
      <c r="B16" s="3">
        <v>47</v>
      </c>
      <c r="C16" s="3">
        <v>31</v>
      </c>
      <c r="D16" s="3">
        <v>38</v>
      </c>
      <c r="E16" s="3">
        <v>31</v>
      </c>
      <c r="F16" s="3">
        <f>SUM(B16:E16)</f>
        <v>147</v>
      </c>
      <c r="G16" s="3">
        <v>43</v>
      </c>
      <c r="H16" s="3">
        <v>32</v>
      </c>
      <c r="I16" s="3">
        <v>27</v>
      </c>
      <c r="J16" s="3">
        <v>33</v>
      </c>
      <c r="K16" s="3">
        <f>SUM(G16:J16)</f>
        <v>135</v>
      </c>
      <c r="L16" s="3">
        <v>43</v>
      </c>
      <c r="M16" s="3">
        <v>32</v>
      </c>
      <c r="N16" s="3">
        <v>36</v>
      </c>
      <c r="O16" s="3">
        <v>39</v>
      </c>
      <c r="P16" s="3">
        <f>SUM(L16:O16)</f>
        <v>150</v>
      </c>
      <c r="Q16" s="3">
        <v>34</v>
      </c>
      <c r="R16" s="3">
        <v>33</v>
      </c>
      <c r="S16" s="3">
        <v>39</v>
      </c>
      <c r="T16" s="3">
        <v>42</v>
      </c>
      <c r="U16" s="3">
        <f>SUM(Q16:T16)</f>
        <v>148</v>
      </c>
      <c r="V16" s="3">
        <v>30</v>
      </c>
      <c r="W16" s="3">
        <v>34</v>
      </c>
      <c r="X16" s="3">
        <v>17</v>
      </c>
      <c r="Y16" s="3">
        <v>23</v>
      </c>
      <c r="Z16" s="3">
        <f>SUM(V16:Y16)</f>
        <v>104</v>
      </c>
      <c r="AA16" s="3">
        <v>43</v>
      </c>
      <c r="AB16" s="3">
        <v>35</v>
      </c>
      <c r="AC16" s="3">
        <v>22</v>
      </c>
      <c r="AD16" s="3">
        <v>29</v>
      </c>
      <c r="AE16" s="3">
        <f>SUM(AA16:AD16)</f>
        <v>129</v>
      </c>
      <c r="AF16" s="3">
        <v>29</v>
      </c>
      <c r="AG16" s="3">
        <v>25</v>
      </c>
      <c r="AH16" s="3">
        <v>49</v>
      </c>
      <c r="AI16" s="3">
        <v>41</v>
      </c>
      <c r="AJ16" s="3">
        <f>SUM(AF16:AI16)</f>
        <v>144</v>
      </c>
    </row>
    <row r="17" spans="1:36" ht="12.75" customHeight="1">
      <c r="A17" s="22" t="s">
        <v>491</v>
      </c>
      <c r="B17" s="3">
        <v>35</v>
      </c>
      <c r="C17" s="3">
        <v>36</v>
      </c>
      <c r="D17" s="3">
        <v>24</v>
      </c>
      <c r="E17" s="3">
        <v>36</v>
      </c>
      <c r="F17" s="3">
        <f>SUM(B17:E17)</f>
        <v>131</v>
      </c>
      <c r="G17" s="3">
        <v>39</v>
      </c>
      <c r="H17" s="3">
        <v>45</v>
      </c>
      <c r="I17" s="3">
        <v>33</v>
      </c>
      <c r="J17" s="3">
        <v>32</v>
      </c>
      <c r="K17" s="3">
        <f>SUM(G17:J17)</f>
        <v>149</v>
      </c>
      <c r="L17" s="3">
        <v>72</v>
      </c>
      <c r="M17" s="3">
        <v>56</v>
      </c>
      <c r="N17" s="3">
        <v>50</v>
      </c>
      <c r="O17" s="3">
        <v>33</v>
      </c>
      <c r="P17" s="3">
        <f>SUM(L17:O17)</f>
        <v>211</v>
      </c>
      <c r="Q17" s="3">
        <v>47</v>
      </c>
      <c r="R17" s="3">
        <v>47</v>
      </c>
      <c r="S17" s="3">
        <v>34</v>
      </c>
      <c r="T17" s="3">
        <v>46</v>
      </c>
      <c r="U17" s="3">
        <f>SUM(Q17:T17)</f>
        <v>174</v>
      </c>
      <c r="V17" s="3">
        <v>35</v>
      </c>
      <c r="W17" s="3">
        <v>34</v>
      </c>
      <c r="X17" s="3">
        <v>42</v>
      </c>
      <c r="Y17" s="3">
        <v>36</v>
      </c>
      <c r="Z17" s="3">
        <f>SUM(V17:Y17)</f>
        <v>147</v>
      </c>
      <c r="AA17" s="3">
        <v>33</v>
      </c>
      <c r="AB17" s="3">
        <v>42</v>
      </c>
      <c r="AC17" s="3">
        <v>35</v>
      </c>
      <c r="AD17" s="3">
        <v>41</v>
      </c>
      <c r="AE17" s="3">
        <f>SUM(AA17:AD17)</f>
        <v>151</v>
      </c>
      <c r="AF17" s="3">
        <v>34</v>
      </c>
      <c r="AG17" s="3">
        <v>29</v>
      </c>
      <c r="AH17" s="3">
        <v>27</v>
      </c>
      <c r="AI17" s="3">
        <v>19</v>
      </c>
      <c r="AJ17" s="3">
        <f>SUM(AF17:AI17)</f>
        <v>109</v>
      </c>
    </row>
    <row r="18" spans="1:36" ht="12.75" customHeight="1">
      <c r="A18" s="28" t="s">
        <v>492</v>
      </c>
      <c r="B18" s="3">
        <v>27</v>
      </c>
      <c r="C18" s="3">
        <v>19</v>
      </c>
      <c r="D18" s="3">
        <v>22</v>
      </c>
      <c r="E18" s="3">
        <v>27</v>
      </c>
      <c r="F18" s="3">
        <f>SUM(B18:E18)</f>
        <v>95</v>
      </c>
      <c r="G18" s="3">
        <v>26</v>
      </c>
      <c r="H18" s="3">
        <v>19</v>
      </c>
      <c r="I18" s="3">
        <v>20</v>
      </c>
      <c r="J18" s="3">
        <v>31</v>
      </c>
      <c r="K18" s="3">
        <f>SUM(G18:J18)</f>
        <v>96</v>
      </c>
      <c r="L18" s="3">
        <v>28</v>
      </c>
      <c r="M18" s="3">
        <v>21</v>
      </c>
      <c r="N18" s="3">
        <v>19</v>
      </c>
      <c r="O18" s="3">
        <v>14</v>
      </c>
      <c r="P18" s="3">
        <f>SUM(L18:O18)</f>
        <v>82</v>
      </c>
      <c r="Q18" s="3">
        <v>15</v>
      </c>
      <c r="R18" s="3">
        <v>39</v>
      </c>
      <c r="S18" s="3">
        <v>52</v>
      </c>
      <c r="T18" s="3">
        <v>23</v>
      </c>
      <c r="U18" s="3">
        <f>SUM(Q18:T18)</f>
        <v>129</v>
      </c>
      <c r="V18" s="3">
        <v>36</v>
      </c>
      <c r="W18" s="3">
        <v>15</v>
      </c>
      <c r="X18" s="3">
        <v>17</v>
      </c>
      <c r="Y18" s="3">
        <v>27</v>
      </c>
      <c r="Z18" s="3">
        <f>SUM(V18:Y18)</f>
        <v>95</v>
      </c>
      <c r="AA18" s="3">
        <v>40</v>
      </c>
      <c r="AB18" s="3">
        <v>14</v>
      </c>
      <c r="AC18" s="3">
        <v>20</v>
      </c>
      <c r="AD18" s="3">
        <v>26</v>
      </c>
      <c r="AE18" s="3">
        <f>SUM(AA18:AD18)</f>
        <v>100</v>
      </c>
      <c r="AF18" s="3">
        <v>26</v>
      </c>
      <c r="AG18" s="3">
        <v>30</v>
      </c>
      <c r="AH18" s="3">
        <v>23</v>
      </c>
      <c r="AI18" s="3">
        <v>28</v>
      </c>
      <c r="AJ18" s="3">
        <f>SUM(AF18:AI18)</f>
        <v>107</v>
      </c>
    </row>
    <row r="19" spans="1:36" ht="12.75" customHeight="1">
      <c r="A19" s="22" t="s">
        <v>493</v>
      </c>
      <c r="B19" s="3">
        <v>41</v>
      </c>
      <c r="C19" s="3">
        <v>51</v>
      </c>
      <c r="D19" s="3">
        <v>40</v>
      </c>
      <c r="E19" s="3">
        <v>37</v>
      </c>
      <c r="F19" s="3">
        <f>SUM(B19:E19)</f>
        <v>169</v>
      </c>
      <c r="G19" s="3">
        <v>48</v>
      </c>
      <c r="H19" s="3">
        <v>42</v>
      </c>
      <c r="I19" s="3">
        <v>33</v>
      </c>
      <c r="J19" s="3">
        <v>24</v>
      </c>
      <c r="K19" s="3">
        <f>SUM(G19:J19)</f>
        <v>147</v>
      </c>
      <c r="L19" s="3">
        <v>64</v>
      </c>
      <c r="M19" s="3">
        <v>41</v>
      </c>
      <c r="N19" s="3">
        <v>41</v>
      </c>
      <c r="O19" s="3">
        <v>41</v>
      </c>
      <c r="P19" s="3">
        <f>SUM(L19:O19)</f>
        <v>187</v>
      </c>
      <c r="Q19" s="3">
        <v>75</v>
      </c>
      <c r="R19" s="3">
        <v>37</v>
      </c>
      <c r="S19" s="3">
        <v>45</v>
      </c>
      <c r="T19" s="3">
        <v>37</v>
      </c>
      <c r="U19" s="3">
        <f>SUM(Q19:T19)</f>
        <v>194</v>
      </c>
      <c r="V19" s="3">
        <v>38</v>
      </c>
      <c r="W19" s="3">
        <v>34</v>
      </c>
      <c r="X19" s="3">
        <v>25</v>
      </c>
      <c r="Y19" s="3">
        <v>33</v>
      </c>
      <c r="Z19" s="3">
        <f>SUM(V19:Y19)</f>
        <v>130</v>
      </c>
      <c r="AA19" s="3">
        <v>61</v>
      </c>
      <c r="AB19" s="3">
        <v>44</v>
      </c>
      <c r="AC19" s="3">
        <v>46</v>
      </c>
      <c r="AD19" s="3">
        <v>40</v>
      </c>
      <c r="AE19" s="3">
        <f>SUM(AA19:AD19)</f>
        <v>191</v>
      </c>
      <c r="AF19" s="3">
        <v>55</v>
      </c>
      <c r="AG19" s="3">
        <v>39</v>
      </c>
      <c r="AH19" s="3">
        <v>38</v>
      </c>
      <c r="AI19" s="3">
        <v>45</v>
      </c>
      <c r="AJ19" s="3">
        <f>SUM(AF19:AI19)</f>
        <v>177</v>
      </c>
    </row>
    <row r="20" spans="1:36" ht="12.75" customHeight="1">
      <c r="A20" s="22" t="s">
        <v>494</v>
      </c>
      <c r="B20" s="3">
        <v>27</v>
      </c>
      <c r="C20" s="3">
        <v>14</v>
      </c>
      <c r="D20" s="3">
        <v>34</v>
      </c>
      <c r="E20" s="3">
        <v>28</v>
      </c>
      <c r="F20" s="3">
        <f>SUM(B20:E20)</f>
        <v>103</v>
      </c>
      <c r="G20" s="3">
        <v>48</v>
      </c>
      <c r="H20" s="3">
        <v>31</v>
      </c>
      <c r="I20" s="3">
        <v>31</v>
      </c>
      <c r="J20" s="3">
        <v>21</v>
      </c>
      <c r="K20" s="3">
        <f>SUM(G20:J20)</f>
        <v>131</v>
      </c>
      <c r="L20" s="3">
        <v>29</v>
      </c>
      <c r="M20" s="3">
        <v>31</v>
      </c>
      <c r="N20" s="3">
        <v>30</v>
      </c>
      <c r="O20" s="3">
        <v>24</v>
      </c>
      <c r="P20" s="3">
        <f>SUM(L20:O20)</f>
        <v>114</v>
      </c>
      <c r="Q20" s="3">
        <v>44</v>
      </c>
      <c r="R20" s="3">
        <v>21</v>
      </c>
      <c r="S20" s="3">
        <v>26</v>
      </c>
      <c r="T20" s="3">
        <v>18</v>
      </c>
      <c r="U20" s="3">
        <f>SUM(Q20:T20)</f>
        <v>109</v>
      </c>
      <c r="V20" s="3">
        <v>16</v>
      </c>
      <c r="W20" s="3">
        <v>25</v>
      </c>
      <c r="X20" s="3">
        <v>21</v>
      </c>
      <c r="Y20" s="3">
        <v>22</v>
      </c>
      <c r="Z20" s="3">
        <f>SUM(V20:Y20)</f>
        <v>84</v>
      </c>
      <c r="AA20" s="3">
        <v>20</v>
      </c>
      <c r="AB20" s="3">
        <v>33</v>
      </c>
      <c r="AC20" s="3">
        <v>16</v>
      </c>
      <c r="AD20" s="3">
        <v>20</v>
      </c>
      <c r="AE20" s="3">
        <f>SUM(AA20:AD20)</f>
        <v>89</v>
      </c>
      <c r="AF20" s="3">
        <v>34</v>
      </c>
      <c r="AG20" s="3">
        <v>24</v>
      </c>
      <c r="AH20" s="3">
        <v>41</v>
      </c>
      <c r="AI20" s="3">
        <v>25</v>
      </c>
      <c r="AJ20" s="3">
        <f>SUM(AF20:AI20)</f>
        <v>124</v>
      </c>
    </row>
    <row r="21" spans="1:36" ht="12.75" customHeight="1">
      <c r="A21" s="22" t="s">
        <v>495</v>
      </c>
      <c r="B21" s="3">
        <v>21</v>
      </c>
      <c r="C21" s="3">
        <v>35</v>
      </c>
      <c r="D21" s="3">
        <v>43</v>
      </c>
      <c r="E21" s="3">
        <v>26</v>
      </c>
      <c r="F21" s="3">
        <f>SUM(B21:E21)</f>
        <v>125</v>
      </c>
      <c r="G21" s="3">
        <v>32</v>
      </c>
      <c r="H21" s="3">
        <v>30</v>
      </c>
      <c r="I21" s="3">
        <v>32</v>
      </c>
      <c r="J21" s="3">
        <v>26</v>
      </c>
      <c r="K21" s="3">
        <f>SUM(G21:J21)</f>
        <v>120</v>
      </c>
      <c r="L21" s="3">
        <v>27</v>
      </c>
      <c r="M21" s="3">
        <v>19</v>
      </c>
      <c r="N21" s="3">
        <v>41</v>
      </c>
      <c r="O21" s="3">
        <v>40</v>
      </c>
      <c r="P21" s="3">
        <f>SUM(L21:O21)</f>
        <v>127</v>
      </c>
      <c r="Q21" s="3">
        <v>61</v>
      </c>
      <c r="R21" s="3">
        <v>34</v>
      </c>
      <c r="S21" s="3">
        <v>23</v>
      </c>
      <c r="T21" s="3">
        <v>24</v>
      </c>
      <c r="U21" s="3">
        <f>SUM(Q21:T21)</f>
        <v>142</v>
      </c>
      <c r="V21" s="3">
        <v>34</v>
      </c>
      <c r="W21" s="3">
        <v>28</v>
      </c>
      <c r="X21" s="3">
        <v>26</v>
      </c>
      <c r="Y21" s="3">
        <v>35</v>
      </c>
      <c r="Z21" s="3">
        <f>SUM(V21:Y21)</f>
        <v>123</v>
      </c>
      <c r="AA21" s="3">
        <v>33</v>
      </c>
      <c r="AB21" s="3">
        <v>22</v>
      </c>
      <c r="AC21" s="3">
        <v>22</v>
      </c>
      <c r="AD21" s="3">
        <v>21</v>
      </c>
      <c r="AE21" s="3">
        <f>SUM(AA21:AD21)</f>
        <v>98</v>
      </c>
      <c r="AF21" s="3">
        <v>52</v>
      </c>
      <c r="AG21" s="3">
        <v>30</v>
      </c>
      <c r="AH21" s="3">
        <v>38</v>
      </c>
      <c r="AI21" s="3">
        <v>42</v>
      </c>
      <c r="AJ21" s="3">
        <f>SUM(AF21:AI21)</f>
        <v>162</v>
      </c>
    </row>
    <row r="22" spans="1:36" ht="12.75" customHeight="1">
      <c r="A22" s="22" t="s">
        <v>496</v>
      </c>
      <c r="B22" s="3">
        <v>28</v>
      </c>
      <c r="C22" s="3">
        <v>42</v>
      </c>
      <c r="D22" s="3">
        <v>28</v>
      </c>
      <c r="E22" s="3">
        <v>22</v>
      </c>
      <c r="F22" s="3">
        <f>SUM(B22:E22)</f>
        <v>120</v>
      </c>
      <c r="G22" s="3">
        <v>38</v>
      </c>
      <c r="H22" s="3">
        <v>21</v>
      </c>
      <c r="I22" s="3">
        <v>34</v>
      </c>
      <c r="J22" s="3">
        <v>21</v>
      </c>
      <c r="K22" s="3">
        <f>SUM(G22:J22)</f>
        <v>114</v>
      </c>
      <c r="L22" s="3">
        <v>30</v>
      </c>
      <c r="M22" s="3">
        <v>34</v>
      </c>
      <c r="N22" s="3">
        <v>26</v>
      </c>
      <c r="O22" s="3">
        <v>19</v>
      </c>
      <c r="P22" s="3">
        <f>SUM(L22:O22)</f>
        <v>109</v>
      </c>
      <c r="Q22" s="3">
        <v>29</v>
      </c>
      <c r="R22" s="3">
        <v>19</v>
      </c>
      <c r="S22" s="3">
        <v>39</v>
      </c>
      <c r="T22" s="3">
        <v>36</v>
      </c>
      <c r="U22" s="3">
        <f>SUM(Q22:T22)</f>
        <v>123</v>
      </c>
      <c r="V22" s="3">
        <v>28</v>
      </c>
      <c r="W22" s="3">
        <v>23</v>
      </c>
      <c r="X22" s="3">
        <v>27</v>
      </c>
      <c r="Y22" s="3">
        <v>25</v>
      </c>
      <c r="Z22" s="3">
        <f>SUM(V22:Y22)</f>
        <v>103</v>
      </c>
      <c r="AA22" s="3">
        <v>29</v>
      </c>
      <c r="AB22" s="3">
        <v>18</v>
      </c>
      <c r="AC22" s="3">
        <v>23</v>
      </c>
      <c r="AD22" s="3">
        <v>20</v>
      </c>
      <c r="AE22" s="3">
        <f>SUM(AA22:AD22)</f>
        <v>90</v>
      </c>
      <c r="AF22" s="3">
        <v>36</v>
      </c>
      <c r="AG22" s="3">
        <v>31</v>
      </c>
      <c r="AH22" s="3">
        <v>28</v>
      </c>
      <c r="AI22" s="3">
        <v>27</v>
      </c>
      <c r="AJ22" s="3">
        <f>SUM(AF22:AI22)</f>
        <v>122</v>
      </c>
    </row>
    <row r="23" spans="1:36" ht="12.75" customHeight="1">
      <c r="A23" s="22" t="s">
        <v>497</v>
      </c>
      <c r="B23" s="3">
        <v>44</v>
      </c>
      <c r="C23" s="3">
        <v>23</v>
      </c>
      <c r="D23" s="3">
        <v>23</v>
      </c>
      <c r="E23" s="3">
        <v>25</v>
      </c>
      <c r="F23" s="3">
        <f>SUM(B23:E23)</f>
        <v>115</v>
      </c>
      <c r="G23" s="3">
        <v>30</v>
      </c>
      <c r="H23" s="3">
        <v>37</v>
      </c>
      <c r="I23" s="3">
        <v>25</v>
      </c>
      <c r="J23" s="3">
        <v>12</v>
      </c>
      <c r="K23" s="3">
        <f>SUM(G23:J23)</f>
        <v>104</v>
      </c>
      <c r="L23" s="3">
        <v>27</v>
      </c>
      <c r="M23" s="3">
        <v>26</v>
      </c>
      <c r="N23" s="3">
        <v>23</v>
      </c>
      <c r="O23" s="3">
        <v>21</v>
      </c>
      <c r="P23" s="3">
        <f>SUM(L23:O23)</f>
        <v>97</v>
      </c>
      <c r="Q23" s="3">
        <v>24</v>
      </c>
      <c r="R23" s="3">
        <v>38</v>
      </c>
      <c r="S23" s="3">
        <v>25</v>
      </c>
      <c r="T23" s="3">
        <v>29</v>
      </c>
      <c r="U23" s="3">
        <f>SUM(Q23:T23)</f>
        <v>116</v>
      </c>
      <c r="V23" s="3">
        <v>23</v>
      </c>
      <c r="W23" s="3">
        <v>22</v>
      </c>
      <c r="X23" s="3">
        <v>39</v>
      </c>
      <c r="Y23" s="3">
        <v>18</v>
      </c>
      <c r="Z23" s="3">
        <f>SUM(V23:Y23)</f>
        <v>102</v>
      </c>
      <c r="AA23" s="3">
        <v>25</v>
      </c>
      <c r="AB23" s="3">
        <v>21</v>
      </c>
      <c r="AC23" s="3">
        <v>29</v>
      </c>
      <c r="AD23" s="3">
        <v>18</v>
      </c>
      <c r="AE23" s="3">
        <f>SUM(AA23:AD23)</f>
        <v>93</v>
      </c>
      <c r="AF23" s="3">
        <v>23</v>
      </c>
      <c r="AG23" s="3">
        <v>21</v>
      </c>
      <c r="AH23" s="3">
        <v>43</v>
      </c>
      <c r="AI23" s="3">
        <v>21</v>
      </c>
      <c r="AJ23" s="3">
        <f>SUM(AF23:AI23)</f>
        <v>108</v>
      </c>
    </row>
    <row r="24" spans="1:36" ht="12.75" customHeight="1">
      <c r="A24" s="22" t="s">
        <v>498</v>
      </c>
      <c r="B24" s="3">
        <v>119</v>
      </c>
      <c r="C24" s="3">
        <v>122</v>
      </c>
      <c r="D24" s="3">
        <v>78</v>
      </c>
      <c r="E24" s="3">
        <v>62</v>
      </c>
      <c r="F24" s="3">
        <f>SUM(B24:E24)</f>
        <v>381</v>
      </c>
      <c r="G24" s="3">
        <v>107</v>
      </c>
      <c r="H24" s="3">
        <v>109</v>
      </c>
      <c r="I24" s="3">
        <v>112</v>
      </c>
      <c r="J24" s="3">
        <v>132</v>
      </c>
      <c r="K24" s="3">
        <f>SUM(G24:J24)</f>
        <v>460</v>
      </c>
      <c r="L24" s="3">
        <v>168</v>
      </c>
      <c r="M24" s="3">
        <v>89</v>
      </c>
      <c r="N24" s="3">
        <v>80</v>
      </c>
      <c r="O24" s="3">
        <v>131</v>
      </c>
      <c r="P24" s="3">
        <f>SUM(L24:O24)</f>
        <v>468</v>
      </c>
      <c r="Q24" s="3">
        <v>205</v>
      </c>
      <c r="R24" s="3">
        <v>124</v>
      </c>
      <c r="S24" s="3">
        <v>141</v>
      </c>
      <c r="T24" s="3">
        <v>96</v>
      </c>
      <c r="U24" s="3">
        <f>SUM(Q24:T24)</f>
        <v>566</v>
      </c>
      <c r="V24" s="3">
        <v>113</v>
      </c>
      <c r="W24" s="3">
        <v>120</v>
      </c>
      <c r="X24" s="3">
        <v>99</v>
      </c>
      <c r="Y24" s="3">
        <v>114</v>
      </c>
      <c r="Z24" s="3">
        <f>SUM(V24:Y24)</f>
        <v>446</v>
      </c>
      <c r="AA24" s="3">
        <v>152</v>
      </c>
      <c r="AB24" s="3">
        <v>103</v>
      </c>
      <c r="AC24" s="3">
        <v>129</v>
      </c>
      <c r="AD24" s="3">
        <v>128</v>
      </c>
      <c r="AE24" s="3">
        <f>SUM(AA24:AD24)</f>
        <v>512</v>
      </c>
      <c r="AF24" s="3">
        <v>158</v>
      </c>
      <c r="AG24" s="3">
        <v>146</v>
      </c>
      <c r="AH24" s="3">
        <v>129</v>
      </c>
      <c r="AI24" s="3">
        <v>135</v>
      </c>
      <c r="AJ24" s="3">
        <f>SUM(AF24:AI24)</f>
        <v>568</v>
      </c>
    </row>
    <row r="25" spans="1:36" ht="12.75" customHeight="1">
      <c r="A25" s="22" t="s">
        <v>499</v>
      </c>
      <c r="B25" s="3">
        <v>66</v>
      </c>
      <c r="C25" s="3">
        <v>92</v>
      </c>
      <c r="D25" s="3">
        <v>80</v>
      </c>
      <c r="E25" s="3">
        <v>115</v>
      </c>
      <c r="F25" s="3">
        <f>SUM(B25:E25)</f>
        <v>353</v>
      </c>
      <c r="G25" s="3">
        <v>72</v>
      </c>
      <c r="H25" s="3">
        <v>95</v>
      </c>
      <c r="I25" s="3">
        <v>97</v>
      </c>
      <c r="J25" s="3">
        <v>85</v>
      </c>
      <c r="K25" s="3">
        <f>SUM(G25:J25)</f>
        <v>349</v>
      </c>
      <c r="L25" s="3">
        <v>111</v>
      </c>
      <c r="M25" s="3">
        <v>85</v>
      </c>
      <c r="N25" s="3">
        <v>99</v>
      </c>
      <c r="O25" s="3">
        <v>92</v>
      </c>
      <c r="P25" s="3">
        <f>SUM(L25:O25)</f>
        <v>387</v>
      </c>
      <c r="Q25" s="3">
        <v>106</v>
      </c>
      <c r="R25" s="3">
        <v>112</v>
      </c>
      <c r="S25" s="3">
        <v>94</v>
      </c>
      <c r="T25" s="3">
        <v>113</v>
      </c>
      <c r="U25" s="3">
        <f>SUM(Q25:T25)</f>
        <v>425</v>
      </c>
      <c r="V25" s="3">
        <v>97</v>
      </c>
      <c r="W25" s="3">
        <v>110</v>
      </c>
      <c r="X25" s="3">
        <v>78</v>
      </c>
      <c r="Y25" s="3">
        <v>96</v>
      </c>
      <c r="Z25" s="3">
        <f>SUM(V25:Y25)</f>
        <v>381</v>
      </c>
      <c r="AA25" s="3">
        <v>121</v>
      </c>
      <c r="AB25" s="3">
        <v>69</v>
      </c>
      <c r="AC25" s="3">
        <v>91</v>
      </c>
      <c r="AD25" s="3">
        <v>87</v>
      </c>
      <c r="AE25" s="3">
        <f>SUM(AA25:AD25)</f>
        <v>368</v>
      </c>
      <c r="AF25" s="3">
        <v>97</v>
      </c>
      <c r="AG25" s="3">
        <v>141</v>
      </c>
      <c r="AH25" s="3">
        <v>104</v>
      </c>
      <c r="AI25" s="3">
        <v>116</v>
      </c>
      <c r="AJ25" s="3">
        <f>SUM(AF25:AI25)</f>
        <v>458</v>
      </c>
    </row>
    <row r="26" spans="1:36" ht="12.75" customHeight="1">
      <c r="A26" s="22" t="s">
        <v>500</v>
      </c>
      <c r="B26" s="3">
        <v>111</v>
      </c>
      <c r="C26" s="3">
        <v>100</v>
      </c>
      <c r="D26" s="3">
        <v>81</v>
      </c>
      <c r="E26" s="3">
        <v>88</v>
      </c>
      <c r="F26" s="3">
        <f>SUM(B26:E26)</f>
        <v>380</v>
      </c>
      <c r="G26" s="3">
        <v>99</v>
      </c>
      <c r="H26" s="3">
        <v>83</v>
      </c>
      <c r="I26" s="3">
        <v>106</v>
      </c>
      <c r="J26" s="3">
        <v>99</v>
      </c>
      <c r="K26" s="3">
        <f>SUM(G26:J26)</f>
        <v>387</v>
      </c>
      <c r="L26" s="3">
        <v>146</v>
      </c>
      <c r="M26" s="3">
        <v>105</v>
      </c>
      <c r="N26" s="3">
        <v>115</v>
      </c>
      <c r="O26" s="3">
        <v>116</v>
      </c>
      <c r="P26" s="3">
        <f>SUM(L26:O26)</f>
        <v>482</v>
      </c>
      <c r="Q26" s="3">
        <v>121</v>
      </c>
      <c r="R26" s="3">
        <v>119</v>
      </c>
      <c r="S26" s="3">
        <v>123</v>
      </c>
      <c r="T26" s="3">
        <v>128</v>
      </c>
      <c r="U26" s="3">
        <f>SUM(Q26:T26)</f>
        <v>491</v>
      </c>
      <c r="V26" s="3">
        <v>89</v>
      </c>
      <c r="W26" s="3">
        <v>117</v>
      </c>
      <c r="X26" s="3">
        <v>117</v>
      </c>
      <c r="Y26" s="3">
        <v>98</v>
      </c>
      <c r="Z26" s="3">
        <f>SUM(V26:Y26)</f>
        <v>421</v>
      </c>
      <c r="AA26" s="3">
        <v>134</v>
      </c>
      <c r="AB26" s="3">
        <v>121</v>
      </c>
      <c r="AC26" s="3">
        <v>114</v>
      </c>
      <c r="AD26" s="3">
        <v>103</v>
      </c>
      <c r="AE26" s="3">
        <f>SUM(AA26:AD26)</f>
        <v>472</v>
      </c>
      <c r="AF26" s="3">
        <v>95</v>
      </c>
      <c r="AG26" s="3">
        <v>99</v>
      </c>
      <c r="AH26" s="3">
        <v>79</v>
      </c>
      <c r="AI26" s="3">
        <v>131</v>
      </c>
      <c r="AJ26" s="3">
        <f>SUM(AF26:AI26)</f>
        <v>404</v>
      </c>
    </row>
    <row r="27" spans="1:36" ht="12.75" customHeight="1">
      <c r="A27" s="22" t="s">
        <v>501</v>
      </c>
      <c r="B27" s="3">
        <v>72</v>
      </c>
      <c r="C27" s="3">
        <v>65</v>
      </c>
      <c r="D27" s="3">
        <v>64</v>
      </c>
      <c r="E27" s="3">
        <v>62</v>
      </c>
      <c r="F27" s="3">
        <f>SUM(B27:E27)</f>
        <v>263</v>
      </c>
      <c r="G27" s="3">
        <v>84</v>
      </c>
      <c r="H27" s="3">
        <v>76</v>
      </c>
      <c r="I27" s="3">
        <v>72</v>
      </c>
      <c r="J27" s="3">
        <v>58</v>
      </c>
      <c r="K27" s="3">
        <f>SUM(G27:J27)</f>
        <v>290</v>
      </c>
      <c r="L27" s="3">
        <v>86</v>
      </c>
      <c r="M27" s="3">
        <v>70</v>
      </c>
      <c r="N27" s="3">
        <v>77</v>
      </c>
      <c r="O27" s="3">
        <v>59</v>
      </c>
      <c r="P27" s="3">
        <f>SUM(L27:O27)</f>
        <v>292</v>
      </c>
      <c r="Q27" s="3">
        <v>73</v>
      </c>
      <c r="R27" s="3">
        <v>73</v>
      </c>
      <c r="S27" s="3">
        <v>71</v>
      </c>
      <c r="T27" s="3">
        <v>61</v>
      </c>
      <c r="U27" s="3">
        <f>SUM(Q27:T27)</f>
        <v>278</v>
      </c>
      <c r="V27" s="3">
        <v>47</v>
      </c>
      <c r="W27" s="3">
        <v>58</v>
      </c>
      <c r="X27" s="3">
        <v>60</v>
      </c>
      <c r="Y27" s="3">
        <v>71</v>
      </c>
      <c r="Z27" s="3">
        <f>SUM(V27:Y27)</f>
        <v>236</v>
      </c>
      <c r="AA27" s="3">
        <v>56</v>
      </c>
      <c r="AB27" s="3">
        <v>67</v>
      </c>
      <c r="AC27" s="3">
        <v>73</v>
      </c>
      <c r="AD27" s="3">
        <v>86</v>
      </c>
      <c r="AE27" s="3">
        <f>SUM(AA27:AD27)</f>
        <v>282</v>
      </c>
      <c r="AF27" s="3">
        <v>89</v>
      </c>
      <c r="AG27" s="3">
        <v>71</v>
      </c>
      <c r="AH27" s="3">
        <v>77</v>
      </c>
      <c r="AI27" s="3">
        <v>74</v>
      </c>
      <c r="AJ27" s="3">
        <f>SUM(AF27:AI27)</f>
        <v>311</v>
      </c>
    </row>
    <row r="28" spans="1:36" ht="12.75" customHeight="1">
      <c r="A28" s="22" t="s">
        <v>502</v>
      </c>
      <c r="B28" s="3">
        <v>56</v>
      </c>
      <c r="C28" s="3">
        <v>48</v>
      </c>
      <c r="D28" s="3">
        <v>57</v>
      </c>
      <c r="E28" s="3">
        <v>49</v>
      </c>
      <c r="F28" s="3">
        <f>SUM(B28:E28)</f>
        <v>210</v>
      </c>
      <c r="G28" s="3">
        <v>57</v>
      </c>
      <c r="H28" s="3">
        <v>45</v>
      </c>
      <c r="I28" s="3">
        <v>49</v>
      </c>
      <c r="J28" s="3">
        <v>57</v>
      </c>
      <c r="K28" s="3">
        <f>SUM(G28:J28)</f>
        <v>208</v>
      </c>
      <c r="L28" s="3">
        <v>101</v>
      </c>
      <c r="M28" s="3">
        <v>75</v>
      </c>
      <c r="N28" s="3">
        <v>82</v>
      </c>
      <c r="O28" s="3">
        <v>63</v>
      </c>
      <c r="P28" s="3">
        <f>SUM(L28:O28)</f>
        <v>321</v>
      </c>
      <c r="Q28" s="3">
        <v>78</v>
      </c>
      <c r="R28" s="3">
        <v>93</v>
      </c>
      <c r="S28" s="3">
        <v>64</v>
      </c>
      <c r="T28" s="3">
        <v>61</v>
      </c>
      <c r="U28" s="3">
        <f>SUM(Q28:T28)</f>
        <v>296</v>
      </c>
      <c r="V28" s="3">
        <v>59</v>
      </c>
      <c r="W28" s="3">
        <v>73</v>
      </c>
      <c r="X28" s="3">
        <v>49</v>
      </c>
      <c r="Y28" s="3">
        <v>45</v>
      </c>
      <c r="Z28" s="3">
        <f>SUM(V28:Y28)</f>
        <v>226</v>
      </c>
      <c r="AA28" s="3">
        <v>57</v>
      </c>
      <c r="AB28" s="3">
        <v>71</v>
      </c>
      <c r="AC28" s="3">
        <v>66</v>
      </c>
      <c r="AD28" s="3">
        <v>69</v>
      </c>
      <c r="AE28" s="3">
        <f>SUM(AA28:AD28)</f>
        <v>263</v>
      </c>
      <c r="AF28" s="3">
        <v>68</v>
      </c>
      <c r="AG28" s="3">
        <v>53</v>
      </c>
      <c r="AH28" s="3">
        <v>55</v>
      </c>
      <c r="AI28" s="3">
        <v>82</v>
      </c>
      <c r="AJ28" s="3">
        <f>SUM(AF28:AI28)</f>
        <v>258</v>
      </c>
    </row>
    <row r="29" spans="1:36" ht="12.75" customHeight="1">
      <c r="A29" s="22" t="s">
        <v>503</v>
      </c>
      <c r="B29" s="3">
        <v>83</v>
      </c>
      <c r="C29" s="3">
        <v>100</v>
      </c>
      <c r="D29" s="3">
        <v>90</v>
      </c>
      <c r="E29" s="3">
        <v>70</v>
      </c>
      <c r="F29" s="3">
        <f>SUM(B29:E29)</f>
        <v>343</v>
      </c>
      <c r="G29" s="3">
        <v>95</v>
      </c>
      <c r="H29" s="3">
        <v>95</v>
      </c>
      <c r="I29" s="3">
        <v>84</v>
      </c>
      <c r="J29" s="3">
        <v>94</v>
      </c>
      <c r="K29" s="3">
        <f>SUM(G29:J29)</f>
        <v>368</v>
      </c>
      <c r="L29" s="3">
        <v>115</v>
      </c>
      <c r="M29" s="3">
        <v>103</v>
      </c>
      <c r="N29" s="3">
        <v>110</v>
      </c>
      <c r="O29" s="3">
        <v>123</v>
      </c>
      <c r="P29" s="3">
        <f>SUM(L29:O29)</f>
        <v>451</v>
      </c>
      <c r="Q29" s="3">
        <v>268</v>
      </c>
      <c r="R29" s="3">
        <v>138</v>
      </c>
      <c r="S29" s="3">
        <v>127</v>
      </c>
      <c r="T29" s="3">
        <v>104</v>
      </c>
      <c r="U29" s="3">
        <f>SUM(Q29:T29)</f>
        <v>637</v>
      </c>
      <c r="V29" s="3">
        <v>109</v>
      </c>
      <c r="W29" s="3">
        <v>124</v>
      </c>
      <c r="X29" s="3">
        <v>103</v>
      </c>
      <c r="Y29" s="3">
        <v>115</v>
      </c>
      <c r="Z29" s="3">
        <f>SUM(V29:Y29)</f>
        <v>451</v>
      </c>
      <c r="AA29" s="3">
        <v>117</v>
      </c>
      <c r="AB29" s="3">
        <v>125</v>
      </c>
      <c r="AC29" s="3">
        <v>162</v>
      </c>
      <c r="AD29" s="3">
        <v>105</v>
      </c>
      <c r="AE29" s="3">
        <f>SUM(AA29:AD29)</f>
        <v>509</v>
      </c>
      <c r="AF29" s="3">
        <v>121</v>
      </c>
      <c r="AG29" s="3">
        <v>120</v>
      </c>
      <c r="AH29" s="3">
        <v>83</v>
      </c>
      <c r="AI29" s="3">
        <v>80</v>
      </c>
      <c r="AJ29" s="3">
        <f>SUM(AF29:AI29)</f>
        <v>404</v>
      </c>
    </row>
    <row r="32" ht="12.75" customHeight="1">
      <c r="A32" s="6" t="s">
        <v>524</v>
      </c>
    </row>
    <row r="33" spans="2:17" ht="12.75" customHeight="1">
      <c r="B33" s="6" t="s">
        <v>10</v>
      </c>
      <c r="D33" s="6" t="s">
        <v>11</v>
      </c>
      <c r="F33" s="6" t="s">
        <v>12</v>
      </c>
      <c r="H33" s="6" t="s">
        <v>13</v>
      </c>
      <c r="J33" s="6" t="s">
        <v>525</v>
      </c>
      <c r="L33" s="6" t="s">
        <v>15</v>
      </c>
      <c r="M33" s="6" t="s">
        <v>504</v>
      </c>
      <c r="N33" s="6"/>
      <c r="O33" s="6" t="s">
        <v>462</v>
      </c>
      <c r="P33" s="6"/>
      <c r="Q33" s="6" t="s">
        <v>463</v>
      </c>
    </row>
    <row r="34" spans="1:17" ht="12.75" customHeight="1">
      <c r="A34" s="6" t="s">
        <v>507</v>
      </c>
      <c r="B34" s="1">
        <f>N6+N7+N9+N14+N11+N12+N13+N20+N21+N2+N3+N4+N15</f>
        <v>410</v>
      </c>
      <c r="D34" s="1">
        <f>O6+O7+O9+O14+O11+O12+O13+O20+O21+O2+O3+O4+O15</f>
        <v>363</v>
      </c>
      <c r="F34" s="1">
        <f>Q6+Q7+Q9+Q11+Q12+Q14+Q13+Q20+Q21+Q2+Q3+Q4+Q15</f>
        <v>431</v>
      </c>
      <c r="G34" s="15">
        <f>(H34-F34)/F34</f>
        <v>-0.21345707656612528</v>
      </c>
      <c r="H34" s="1">
        <f>R6+R7+R9+R14+R11+R12+R13+R20+R21+R2+R3+R4+R15</f>
        <v>339</v>
      </c>
      <c r="I34" s="15">
        <f>(J34-H34)/H34</f>
        <v>0.0029498525073746312</v>
      </c>
      <c r="J34" s="1">
        <f>S6+S7+S9+S11+S14+S13+S12+S20+S21+S2+S3+S4+S15</f>
        <v>340</v>
      </c>
      <c r="K34" s="1">
        <f>(L34-J34)/J34</f>
        <v>-0.008823529411764706</v>
      </c>
      <c r="L34" s="1">
        <f>T6+T7+T9+T14+T11+T12+T13+T20+T21+T2+T3+T4+T15</f>
        <v>337</v>
      </c>
      <c r="M34" s="15">
        <f>(J34-F34)/F34</f>
        <v>-0.2111368909512761</v>
      </c>
      <c r="O34" s="1">
        <f>B34+D34+F34</f>
        <v>1204</v>
      </c>
      <c r="P34" s="15">
        <f>(Q34-O34)/O34</f>
        <v>-0.15614617940199335</v>
      </c>
      <c r="Q34" s="1">
        <f>L34+J34+H34</f>
        <v>1016</v>
      </c>
    </row>
    <row r="35" spans="1:17" ht="12.75" customHeight="1">
      <c r="A35" s="6" t="s">
        <v>508</v>
      </c>
      <c r="B35" s="1">
        <f>N5+N8+N10+N16+N17+N19+N22+N23+N18+N24+N25+N26+N27+N28+N29</f>
        <v>917</v>
      </c>
      <c r="D35" s="1">
        <f>O5+O8+O10+O16+O17+O19+O22+O23+O18+O24+O25+O26+O27+O28+O29</f>
        <v>905</v>
      </c>
      <c r="F35" s="1">
        <f>Q5+Q8+Q10+Q16+Q17+Q18+Q19+Q23+Q24+Q25+Q26+Q27+Q28+Q29</f>
        <v>1256</v>
      </c>
      <c r="G35" s="15">
        <f>(H35-F35)/F35</f>
        <v>-0.1823248407643312</v>
      </c>
      <c r="H35" s="1">
        <f>R5+R8+R10+R16+R17+R18+R19+R22+R23+R24+R25+R26+R27+R28+R29</f>
        <v>1027</v>
      </c>
      <c r="I35" s="15">
        <f>(J35-H35)/H35</f>
        <v>0.05939629990262902</v>
      </c>
      <c r="J35" s="1">
        <f>S5+S8+S10+S16+S17+S19+S22+S23+S24+S25+S26+S27+S28+S29+S18</f>
        <v>1088</v>
      </c>
      <c r="K35" s="1">
        <f>(L35-J35)/J35</f>
        <v>-0.1332720588235294</v>
      </c>
      <c r="L35" s="1">
        <f>T5+T8+T10+T16+T17+T19+T22+T23+T18+T24+T25+T26+T27+T28+T29</f>
        <v>943</v>
      </c>
      <c r="M35" s="15">
        <f>(J35-F35)/F35</f>
        <v>-0.1337579617834395</v>
      </c>
      <c r="O35" s="1">
        <f>B35+D35+F35</f>
        <v>3078</v>
      </c>
      <c r="P35" s="15">
        <f>(Q35-O35)/O35</f>
        <v>-0.00649772579597141</v>
      </c>
      <c r="Q35" s="1">
        <f>L35+J35+H35</f>
        <v>3058</v>
      </c>
    </row>
    <row r="36" spans="3:17" ht="12.75" customHeight="1">
      <c r="C36" s="15"/>
      <c r="E36" s="15"/>
      <c r="O36" s="1">
        <f>SUM(O34:O35)</f>
        <v>4282</v>
      </c>
      <c r="P36" s="15">
        <f>(Q36-O36)/O36</f>
        <v>-0.04857543204110229</v>
      </c>
      <c r="Q36" s="1">
        <f>SUM(Q34:Q35)</f>
        <v>4074</v>
      </c>
    </row>
    <row r="37" spans="1:5" ht="12.75" customHeight="1">
      <c r="A37" s="6" t="s">
        <v>526</v>
      </c>
      <c r="C37" s="15"/>
      <c r="E37" s="15"/>
    </row>
    <row r="38" spans="3:5" ht="12.75" customHeight="1">
      <c r="C38" s="15"/>
      <c r="E38" s="15"/>
    </row>
    <row r="39" spans="2:10" ht="12.75" customHeight="1">
      <c r="B39" s="22" t="s">
        <v>15</v>
      </c>
      <c r="C39" s="47"/>
      <c r="D39" s="24" t="s">
        <v>16</v>
      </c>
      <c r="E39" s="47"/>
      <c r="F39" s="22" t="s">
        <v>17</v>
      </c>
      <c r="G39" s="25" t="s">
        <v>509</v>
      </c>
      <c r="H39" s="6" t="s">
        <v>510</v>
      </c>
      <c r="J39" s="6" t="s">
        <v>511</v>
      </c>
    </row>
    <row r="40" spans="1:10" ht="12.75" customHeight="1">
      <c r="A40" s="6" t="s">
        <v>507</v>
      </c>
      <c r="B40" s="1">
        <f>T2+T3+T4+T6+T7+T8+T9+T10+T12+T13+T14+T15+T16+T17+T18+T19+T20+T21+T22+T23+T28</f>
        <v>693</v>
      </c>
      <c r="C40" s="15">
        <f>(D40-B40)/B40</f>
        <v>-0.03751803751803752</v>
      </c>
      <c r="D40" s="1">
        <f>V2+V3+V4+V6+V7+V8+V9+V10+V12+V13+V14+V15+V16+V17+V18+V19+V20+V21+V22+V23+V28</f>
        <v>667</v>
      </c>
      <c r="E40" s="15">
        <f>(F40-D40)/D40</f>
        <v>-0.008995502248875561</v>
      </c>
      <c r="F40" s="1">
        <f>W2+W3+W4+W6+W7+W8+W9+W10+W12+W13+W14+W15+W16+W17+W18+W19+W20+W21+W22+W23+W28</f>
        <v>661</v>
      </c>
      <c r="G40" s="15">
        <f>(F40-B40)/B40</f>
        <v>-0.046176046176046176</v>
      </c>
      <c r="H40" s="1">
        <f>(K2+P2+U2+K3+P3+U3+K4+P4+U4+K6+P6+U6+K7+P7+U7+K8+P8+U8+K9+P9+U9+K10+P10+U10+K12+P12+U12+K13+P13+U13+K14+P14+U14+K15+P15+U15+K16+P16+U16+K17+P17+U17+K18+P18+U18+K19+P19+U19+K20+P20+U20+K21+P21+U21+K22+P22+U22+K23+P23+U23+K28+P28+U28)</f>
        <v>8997</v>
      </c>
      <c r="I40" s="15">
        <f>(J40-H40)/H40</f>
        <v>-0.04201400466822274</v>
      </c>
      <c r="J40" s="1">
        <f>Z2+AE2+AJ2+Z3+AE3+AJ3+Z4+AE4+AJ4+Z6+AE6+AJ6+Z7+AE7+AJ7+Z8+AE8+AJ8+Z9+AE9+AJ9+Z10+AE10+AJ10+Z12+AE12+AJ12+Z13+AE13+AJ13+Z14+AE14+AJ14+Z15+AE15+AJ15+Z16+AE16+AJ16+Z17+AE17+AJ17+Z18+AE18+AJ18+Z19+AE19+AJ19+Z20+AE20+AJ20+Z21+AE21+AJ21+Z22+AE22+AJ22+Z23+AE23+AJ23+Z28+AE28+AJ28</f>
        <v>8619</v>
      </c>
    </row>
    <row r="41" spans="1:10" ht="12.75" customHeight="1">
      <c r="A41" s="6" t="s">
        <v>508</v>
      </c>
      <c r="B41" s="1">
        <f>T5+T11+T29+T27+T26+T25+T24</f>
        <v>587</v>
      </c>
      <c r="C41" s="15">
        <f>(D41-B41)/B41</f>
        <v>-0.11925042589437819</v>
      </c>
      <c r="D41" s="1">
        <f>V5+V11+V24+V25+V26+V27+V29</f>
        <v>517</v>
      </c>
      <c r="E41" s="15">
        <f>(F41-D41)/D41</f>
        <v>0.11798839458413926</v>
      </c>
      <c r="F41" s="1">
        <f>W5+W11+W29+W27+W26+W25+W24</f>
        <v>578</v>
      </c>
      <c r="G41" s="15">
        <f>(F41-B41)/B41</f>
        <v>-0.015332197614991482</v>
      </c>
      <c r="H41" s="1">
        <f>(K5+P5+U5+K11+P11+U11+K24+P24+U24+K25+P25+U25+K26+P26+U26+K27+P27+U27+K29+P29+U29)</f>
        <v>7151</v>
      </c>
      <c r="I41" s="15">
        <f>(J41-H41)/H41</f>
        <v>-0.023073695986575306</v>
      </c>
      <c r="J41" s="1">
        <f>Z5+AE5+AJ5+Z11+AE11+AJ11+Z24+AE24+AJ24+Z25+AE25+AJ25+Z26+AE26+AJ26+Z27+AE27+AJ27+Z29+AE29+AJ29</f>
        <v>6986</v>
      </c>
    </row>
    <row r="42" spans="8:10" ht="12.75" customHeight="1">
      <c r="H42" s="1">
        <f>SUM(H40:H41)</f>
        <v>16148</v>
      </c>
      <c r="I42" s="15">
        <f>(J42-H42)/H42</f>
        <v>-0.03362645528858063</v>
      </c>
      <c r="J42" s="1">
        <f>SUM(J40:J41)</f>
        <v>15605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J42"/>
  <sheetViews>
    <sheetView workbookViewId="0" topLeftCell="A1">
      <pane xSplit="1" ySplit="1" topLeftCell="B23" activePane="bottomRight" state="frozen"/>
      <selection pane="topLeft" activeCell="A1" sqref="A1"/>
      <selection pane="topRight" activeCell="B1" sqref="B1"/>
      <selection pane="bottomLeft" activeCell="A23" sqref="A23"/>
      <selection pane="bottomRight" activeCell="B2" sqref="B2"/>
    </sheetView>
  </sheetViews>
  <sheetFormatPr defaultColWidth="13.7109375" defaultRowHeight="15.75" customHeight="1"/>
  <cols>
    <col min="1" max="16384" width="14.421875" style="1" customWidth="1"/>
  </cols>
  <sheetData>
    <row r="1" spans="1:36" ht="12.75" customHeight="1">
      <c r="A1" s="14"/>
      <c r="B1" s="46" t="s">
        <v>0</v>
      </c>
      <c r="C1" s="46" t="s">
        <v>1</v>
      </c>
      <c r="D1" s="46" t="s">
        <v>2</v>
      </c>
      <c r="E1" s="46" t="s">
        <v>3</v>
      </c>
      <c r="F1" s="46">
        <v>2009</v>
      </c>
      <c r="G1" s="46" t="s">
        <v>4</v>
      </c>
      <c r="H1" s="46" t="s">
        <v>5</v>
      </c>
      <c r="I1" s="46" t="s">
        <v>6</v>
      </c>
      <c r="J1" s="46" t="s">
        <v>7</v>
      </c>
      <c r="K1" s="46">
        <v>2010</v>
      </c>
      <c r="L1" s="46" t="s">
        <v>8</v>
      </c>
      <c r="M1" s="46" t="s">
        <v>9</v>
      </c>
      <c r="N1" s="46" t="s">
        <v>10</v>
      </c>
      <c r="O1" s="46" t="s">
        <v>11</v>
      </c>
      <c r="P1" s="46">
        <v>2011</v>
      </c>
      <c r="Q1" s="46" t="s">
        <v>12</v>
      </c>
      <c r="R1" s="46" t="s">
        <v>13</v>
      </c>
      <c r="S1" s="46" t="s">
        <v>14</v>
      </c>
      <c r="T1" s="46" t="s">
        <v>15</v>
      </c>
      <c r="U1" s="46">
        <v>2012</v>
      </c>
      <c r="V1" s="46" t="s">
        <v>16</v>
      </c>
      <c r="W1" s="46" t="s">
        <v>17</v>
      </c>
      <c r="X1" s="46" t="s">
        <v>18</v>
      </c>
      <c r="Y1" s="46" t="s">
        <v>19</v>
      </c>
      <c r="Z1" s="46">
        <v>2013</v>
      </c>
      <c r="AA1" s="46" t="s">
        <v>20</v>
      </c>
      <c r="AB1" s="46" t="s">
        <v>21</v>
      </c>
      <c r="AC1" s="46" t="s">
        <v>22</v>
      </c>
      <c r="AD1" s="46" t="s">
        <v>23</v>
      </c>
      <c r="AE1" s="46">
        <v>2014</v>
      </c>
      <c r="AF1" s="46" t="s">
        <v>24</v>
      </c>
      <c r="AG1" s="46" t="s">
        <v>25</v>
      </c>
      <c r="AH1" s="46" t="s">
        <v>26</v>
      </c>
      <c r="AI1" s="46" t="s">
        <v>27</v>
      </c>
      <c r="AJ1" s="46">
        <v>2015</v>
      </c>
    </row>
    <row r="2" spans="1:36" ht="12.75" customHeight="1">
      <c r="A2" s="22" t="s">
        <v>476</v>
      </c>
      <c r="B2" s="3">
        <v>77</v>
      </c>
      <c r="C2" s="3">
        <v>34</v>
      </c>
      <c r="D2" s="3">
        <v>44</v>
      </c>
      <c r="E2" s="3">
        <v>34</v>
      </c>
      <c r="F2" s="3">
        <f>SUM(B2:E2)</f>
        <v>189</v>
      </c>
      <c r="G2" s="3">
        <v>73</v>
      </c>
      <c r="H2" s="3">
        <v>61</v>
      </c>
      <c r="I2" s="3">
        <v>86</v>
      </c>
      <c r="J2" s="3">
        <v>41</v>
      </c>
      <c r="K2" s="3">
        <f>SUM(G2:J2)</f>
        <v>261</v>
      </c>
      <c r="L2" s="3">
        <v>45</v>
      </c>
      <c r="M2" s="3">
        <v>49</v>
      </c>
      <c r="N2" s="3">
        <v>65</v>
      </c>
      <c r="O2" s="3">
        <v>60</v>
      </c>
      <c r="P2" s="3">
        <f>SUM(L2:O2)</f>
        <v>219</v>
      </c>
      <c r="Q2" s="3">
        <v>71</v>
      </c>
      <c r="R2" s="3">
        <v>41</v>
      </c>
      <c r="S2" s="3">
        <v>33</v>
      </c>
      <c r="T2" s="3">
        <v>35</v>
      </c>
      <c r="U2" s="3">
        <f>SUM(Q2:T2)</f>
        <v>180</v>
      </c>
      <c r="V2" s="3">
        <v>29</v>
      </c>
      <c r="W2" s="3">
        <v>39</v>
      </c>
      <c r="X2" s="3">
        <v>21</v>
      </c>
      <c r="Y2" s="3">
        <v>31</v>
      </c>
      <c r="Z2" s="3">
        <f>SUM(V2:Y2)</f>
        <v>120</v>
      </c>
      <c r="AA2" s="3">
        <v>36</v>
      </c>
      <c r="AB2" s="3">
        <v>34</v>
      </c>
      <c r="AC2" s="3">
        <v>35</v>
      </c>
      <c r="AD2" s="3">
        <v>34</v>
      </c>
      <c r="AE2" s="3">
        <f>SUM(AA2:AD2)</f>
        <v>139</v>
      </c>
      <c r="AF2" s="3">
        <v>25</v>
      </c>
      <c r="AG2" s="3">
        <v>48</v>
      </c>
      <c r="AH2" s="3">
        <v>42</v>
      </c>
      <c r="AI2" s="3">
        <v>69</v>
      </c>
      <c r="AJ2" s="3">
        <f>SUM(AF2:AI2)</f>
        <v>184</v>
      </c>
    </row>
    <row r="3" spans="1:36" ht="12.75" customHeight="1">
      <c r="A3" s="22" t="s">
        <v>477</v>
      </c>
      <c r="B3" s="3">
        <v>34</v>
      </c>
      <c r="C3" s="3">
        <v>35</v>
      </c>
      <c r="D3" s="3">
        <v>32</v>
      </c>
      <c r="E3" s="3">
        <v>26</v>
      </c>
      <c r="F3" s="3">
        <f>SUM(B3:E3)</f>
        <v>127</v>
      </c>
      <c r="G3" s="3">
        <v>30</v>
      </c>
      <c r="H3" s="3">
        <v>34</v>
      </c>
      <c r="I3" s="3">
        <v>33</v>
      </c>
      <c r="J3" s="3">
        <v>26</v>
      </c>
      <c r="K3" s="3">
        <f>SUM(G3:J3)</f>
        <v>123</v>
      </c>
      <c r="L3" s="3">
        <v>34</v>
      </c>
      <c r="M3" s="3">
        <v>26</v>
      </c>
      <c r="N3" s="3">
        <v>25</v>
      </c>
      <c r="O3" s="3">
        <v>24</v>
      </c>
      <c r="P3" s="3">
        <f>SUM(L3:O3)</f>
        <v>109</v>
      </c>
      <c r="Q3" s="3">
        <v>31</v>
      </c>
      <c r="R3" s="3">
        <v>32</v>
      </c>
      <c r="S3" s="3">
        <v>37</v>
      </c>
      <c r="T3" s="3">
        <v>15</v>
      </c>
      <c r="U3" s="3">
        <f>SUM(Q3:T3)</f>
        <v>115</v>
      </c>
      <c r="V3" s="3">
        <v>36</v>
      </c>
      <c r="W3" s="3">
        <v>26</v>
      </c>
      <c r="X3" s="3">
        <v>28</v>
      </c>
      <c r="Y3" s="3">
        <v>39</v>
      </c>
      <c r="Z3" s="3">
        <f>SUM(V3:Y3)</f>
        <v>129</v>
      </c>
      <c r="AA3" s="3">
        <v>30</v>
      </c>
      <c r="AB3" s="3">
        <v>23</v>
      </c>
      <c r="AC3" s="3">
        <v>39</v>
      </c>
      <c r="AD3" s="3">
        <v>27</v>
      </c>
      <c r="AE3" s="3">
        <f>SUM(AA3:AD3)</f>
        <v>119</v>
      </c>
      <c r="AF3" s="3">
        <v>28</v>
      </c>
      <c r="AG3" s="3">
        <v>39</v>
      </c>
      <c r="AH3" s="3">
        <v>46</v>
      </c>
      <c r="AI3" s="3">
        <v>40</v>
      </c>
      <c r="AJ3" s="3">
        <f>SUM(AF3:AI3)</f>
        <v>153</v>
      </c>
    </row>
    <row r="4" spans="1:36" ht="12.75" customHeight="1">
      <c r="A4" s="22" t="s">
        <v>478</v>
      </c>
      <c r="B4" s="3">
        <v>29</v>
      </c>
      <c r="C4" s="3">
        <v>38</v>
      </c>
      <c r="D4" s="3">
        <v>31</v>
      </c>
      <c r="E4" s="3">
        <v>26</v>
      </c>
      <c r="F4" s="3">
        <f>SUM(B4:E4)</f>
        <v>124</v>
      </c>
      <c r="G4" s="3">
        <v>37</v>
      </c>
      <c r="H4" s="3">
        <v>30</v>
      </c>
      <c r="I4" s="3">
        <v>23</v>
      </c>
      <c r="J4" s="3">
        <v>26</v>
      </c>
      <c r="K4" s="3">
        <f>SUM(G4:J4)</f>
        <v>116</v>
      </c>
      <c r="L4" s="3">
        <v>20</v>
      </c>
      <c r="M4" s="3">
        <v>18</v>
      </c>
      <c r="N4" s="3">
        <v>22</v>
      </c>
      <c r="O4" s="3">
        <v>19</v>
      </c>
      <c r="P4" s="3">
        <f>SUM(L4:O4)</f>
        <v>79</v>
      </c>
      <c r="Q4" s="3">
        <v>8</v>
      </c>
      <c r="R4" s="3">
        <v>23</v>
      </c>
      <c r="S4" s="3">
        <v>22</v>
      </c>
      <c r="T4" s="3">
        <v>20</v>
      </c>
      <c r="U4" s="3">
        <f>SUM(Q4:T4)</f>
        <v>73</v>
      </c>
      <c r="V4" s="3">
        <v>19</v>
      </c>
      <c r="W4" s="3">
        <v>28</v>
      </c>
      <c r="X4" s="3">
        <v>32</v>
      </c>
      <c r="Y4" s="3">
        <v>23</v>
      </c>
      <c r="Z4" s="3">
        <f>SUM(V4:Y4)</f>
        <v>102</v>
      </c>
      <c r="AA4" s="3">
        <v>16</v>
      </c>
      <c r="AB4" s="3">
        <v>25</v>
      </c>
      <c r="AC4" s="3">
        <v>53</v>
      </c>
      <c r="AD4" s="3">
        <v>34</v>
      </c>
      <c r="AE4" s="3">
        <f>SUM(AA4:AD4)</f>
        <v>128</v>
      </c>
      <c r="AF4" s="3">
        <v>57</v>
      </c>
      <c r="AG4" s="3">
        <v>37</v>
      </c>
      <c r="AH4" s="3">
        <v>41</v>
      </c>
      <c r="AI4" s="3">
        <v>41</v>
      </c>
      <c r="AJ4" s="3">
        <f>SUM(AF4:AI4)</f>
        <v>176</v>
      </c>
    </row>
    <row r="5" spans="1:36" ht="12.75" customHeight="1">
      <c r="A5" s="22" t="s">
        <v>479</v>
      </c>
      <c r="B5" s="3">
        <v>53</v>
      </c>
      <c r="C5" s="3">
        <v>52</v>
      </c>
      <c r="D5" s="3">
        <v>53</v>
      </c>
      <c r="E5" s="3">
        <v>40</v>
      </c>
      <c r="F5" s="3">
        <f>SUM(B5:E5)</f>
        <v>198</v>
      </c>
      <c r="G5" s="3">
        <v>46</v>
      </c>
      <c r="H5" s="3">
        <v>56</v>
      </c>
      <c r="I5" s="3">
        <v>47</v>
      </c>
      <c r="J5" s="3">
        <v>45</v>
      </c>
      <c r="K5" s="3">
        <f>SUM(G5:J5)</f>
        <v>194</v>
      </c>
      <c r="L5" s="3">
        <v>32</v>
      </c>
      <c r="M5" s="3">
        <v>38</v>
      </c>
      <c r="N5" s="3">
        <v>28</v>
      </c>
      <c r="O5" s="3">
        <v>42</v>
      </c>
      <c r="P5" s="3">
        <f>SUM(L5:O5)</f>
        <v>140</v>
      </c>
      <c r="Q5" s="3">
        <v>38</v>
      </c>
      <c r="R5" s="3">
        <v>32</v>
      </c>
      <c r="S5" s="3">
        <v>33</v>
      </c>
      <c r="T5" s="3">
        <v>46</v>
      </c>
      <c r="U5" s="3">
        <f>SUM(Q5:T5)</f>
        <v>149</v>
      </c>
      <c r="V5" s="3">
        <v>65</v>
      </c>
      <c r="W5" s="3">
        <v>36</v>
      </c>
      <c r="X5" s="3">
        <v>40</v>
      </c>
      <c r="Y5" s="3">
        <v>44</v>
      </c>
      <c r="Z5" s="3">
        <f>SUM(V5:Y5)</f>
        <v>185</v>
      </c>
      <c r="AA5" s="3">
        <v>39</v>
      </c>
      <c r="AB5" s="3">
        <v>40</v>
      </c>
      <c r="AC5" s="3">
        <v>49</v>
      </c>
      <c r="AD5" s="3">
        <v>35</v>
      </c>
      <c r="AE5" s="3">
        <f>SUM(AA5:AD5)</f>
        <v>163</v>
      </c>
      <c r="AF5" s="3">
        <v>44</v>
      </c>
      <c r="AG5" s="3">
        <v>52</v>
      </c>
      <c r="AH5" s="3">
        <v>45</v>
      </c>
      <c r="AI5" s="3">
        <v>44</v>
      </c>
      <c r="AJ5" s="3">
        <f>SUM(AF5:AI5)</f>
        <v>185</v>
      </c>
    </row>
    <row r="6" spans="1:36" ht="12.75" customHeight="1">
      <c r="A6" s="22" t="s">
        <v>480</v>
      </c>
      <c r="B6" s="3">
        <v>56</v>
      </c>
      <c r="C6" s="3">
        <v>53</v>
      </c>
      <c r="D6" s="3">
        <v>39</v>
      </c>
      <c r="E6" s="3">
        <v>29</v>
      </c>
      <c r="F6" s="3">
        <f>SUM(B6:E6)</f>
        <v>177</v>
      </c>
      <c r="G6" s="3">
        <v>35</v>
      </c>
      <c r="H6" s="3">
        <v>87</v>
      </c>
      <c r="I6" s="3">
        <v>60</v>
      </c>
      <c r="J6" s="3">
        <v>47</v>
      </c>
      <c r="K6" s="3">
        <f>SUM(G6:J6)</f>
        <v>229</v>
      </c>
      <c r="L6" s="3">
        <v>52</v>
      </c>
      <c r="M6" s="3">
        <v>38</v>
      </c>
      <c r="N6" s="3">
        <v>52</v>
      </c>
      <c r="O6" s="3">
        <v>55</v>
      </c>
      <c r="P6" s="3">
        <f>SUM(L6:O6)</f>
        <v>197</v>
      </c>
      <c r="Q6" s="3">
        <v>71</v>
      </c>
      <c r="R6" s="3">
        <v>43</v>
      </c>
      <c r="S6" s="3">
        <v>48</v>
      </c>
      <c r="T6" s="3">
        <v>44</v>
      </c>
      <c r="U6" s="3">
        <f>SUM(Q6:T6)</f>
        <v>206</v>
      </c>
      <c r="V6" s="3">
        <v>28</v>
      </c>
      <c r="W6" s="3">
        <v>44</v>
      </c>
      <c r="X6" s="3">
        <v>41</v>
      </c>
      <c r="Y6" s="3">
        <v>31</v>
      </c>
      <c r="Z6" s="3">
        <f>SUM(V6:Y6)</f>
        <v>144</v>
      </c>
      <c r="AA6" s="3">
        <v>50</v>
      </c>
      <c r="AB6" s="3">
        <v>57</v>
      </c>
      <c r="AC6" s="3">
        <v>53</v>
      </c>
      <c r="AD6" s="3">
        <v>45</v>
      </c>
      <c r="AE6" s="3">
        <f>SUM(AA6:AD6)</f>
        <v>205</v>
      </c>
      <c r="AF6" s="3">
        <v>62</v>
      </c>
      <c r="AG6" s="3">
        <v>80</v>
      </c>
      <c r="AH6" s="3">
        <v>60</v>
      </c>
      <c r="AI6" s="3">
        <v>82</v>
      </c>
      <c r="AJ6" s="3">
        <f>SUM(AF6:AI6)</f>
        <v>284</v>
      </c>
    </row>
    <row r="7" spans="1:36" ht="12.75" customHeight="1">
      <c r="A7" s="22" t="s">
        <v>481</v>
      </c>
      <c r="B7" s="3">
        <v>8</v>
      </c>
      <c r="C7" s="3">
        <v>13</v>
      </c>
      <c r="D7" s="3">
        <v>21</v>
      </c>
      <c r="E7" s="3">
        <v>23</v>
      </c>
      <c r="F7" s="3">
        <f>SUM(B7:E7)</f>
        <v>65</v>
      </c>
      <c r="G7" s="3">
        <v>16</v>
      </c>
      <c r="H7" s="3">
        <v>15</v>
      </c>
      <c r="I7" s="3">
        <v>15</v>
      </c>
      <c r="J7" s="3">
        <v>27</v>
      </c>
      <c r="K7" s="3">
        <f>SUM(G7:J7)</f>
        <v>73</v>
      </c>
      <c r="L7" s="3">
        <v>25</v>
      </c>
      <c r="M7" s="3">
        <v>14</v>
      </c>
      <c r="N7" s="3">
        <v>15</v>
      </c>
      <c r="O7" s="3">
        <v>20</v>
      </c>
      <c r="P7" s="3">
        <f>SUM(L7:O7)</f>
        <v>74</v>
      </c>
      <c r="Q7" s="3">
        <v>16</v>
      </c>
      <c r="R7" s="3">
        <v>7</v>
      </c>
      <c r="S7" s="3">
        <v>12</v>
      </c>
      <c r="T7" s="3">
        <v>19</v>
      </c>
      <c r="U7" s="3">
        <f>SUM(Q7:T7)</f>
        <v>54</v>
      </c>
      <c r="V7" s="3">
        <v>7</v>
      </c>
      <c r="W7" s="3">
        <v>12</v>
      </c>
      <c r="X7" s="3">
        <v>17</v>
      </c>
      <c r="Y7" s="3">
        <v>15</v>
      </c>
      <c r="Z7" s="3">
        <f>SUM(V7:Y7)</f>
        <v>51</v>
      </c>
      <c r="AA7" s="3">
        <v>19</v>
      </c>
      <c r="AB7" s="3">
        <v>12</v>
      </c>
      <c r="AC7" s="3">
        <v>12</v>
      </c>
      <c r="AD7" s="3">
        <v>21</v>
      </c>
      <c r="AE7" s="3">
        <f>SUM(AA7:AD7)</f>
        <v>64</v>
      </c>
      <c r="AF7" s="3">
        <v>14</v>
      </c>
      <c r="AG7" s="3">
        <v>13</v>
      </c>
      <c r="AH7" s="3">
        <v>12</v>
      </c>
      <c r="AI7" s="3">
        <v>28</v>
      </c>
      <c r="AJ7" s="3">
        <f>SUM(AF7:AI7)</f>
        <v>67</v>
      </c>
    </row>
    <row r="8" spans="1:36" ht="12.75" customHeight="1">
      <c r="A8" s="22" t="s">
        <v>482</v>
      </c>
      <c r="B8" s="3">
        <v>110</v>
      </c>
      <c r="C8" s="3">
        <v>122</v>
      </c>
      <c r="D8" s="3">
        <v>105</v>
      </c>
      <c r="E8" s="3">
        <v>119</v>
      </c>
      <c r="F8" s="3">
        <f>SUM(B8:E8)</f>
        <v>456</v>
      </c>
      <c r="G8" s="3">
        <v>102</v>
      </c>
      <c r="H8" s="3">
        <v>94</v>
      </c>
      <c r="I8" s="3">
        <v>72</v>
      </c>
      <c r="J8" s="3">
        <v>97</v>
      </c>
      <c r="K8" s="3">
        <f>SUM(G8:J8)</f>
        <v>365</v>
      </c>
      <c r="L8" s="3">
        <v>109</v>
      </c>
      <c r="M8" s="3">
        <v>114</v>
      </c>
      <c r="N8" s="3">
        <v>82</v>
      </c>
      <c r="O8" s="3">
        <v>80</v>
      </c>
      <c r="P8" s="3">
        <f>SUM(L8:O8)</f>
        <v>385</v>
      </c>
      <c r="Q8" s="3">
        <v>87</v>
      </c>
      <c r="R8" s="3">
        <v>89</v>
      </c>
      <c r="S8" s="3">
        <v>67</v>
      </c>
      <c r="T8" s="3">
        <v>76</v>
      </c>
      <c r="U8" s="3">
        <f>SUM(Q8:T8)</f>
        <v>319</v>
      </c>
      <c r="V8" s="3">
        <v>78</v>
      </c>
      <c r="W8" s="3">
        <v>85</v>
      </c>
      <c r="X8" s="3">
        <v>91</v>
      </c>
      <c r="Y8" s="3">
        <v>100</v>
      </c>
      <c r="Z8" s="3">
        <f>SUM(V8:Y8)</f>
        <v>354</v>
      </c>
      <c r="AA8" s="3">
        <v>109</v>
      </c>
      <c r="AB8" s="3">
        <v>81</v>
      </c>
      <c r="AC8" s="3">
        <v>46</v>
      </c>
      <c r="AD8" s="3">
        <v>63</v>
      </c>
      <c r="AE8" s="3">
        <f>SUM(AA8:AD8)</f>
        <v>299</v>
      </c>
      <c r="AF8" s="3">
        <v>75</v>
      </c>
      <c r="AG8" s="3">
        <v>85</v>
      </c>
      <c r="AH8" s="3">
        <v>76</v>
      </c>
      <c r="AI8" s="3">
        <v>94</v>
      </c>
      <c r="AJ8" s="3">
        <f>SUM(AF8:AI8)</f>
        <v>330</v>
      </c>
    </row>
    <row r="9" spans="1:36" ht="12.75" customHeight="1">
      <c r="A9" s="22" t="s">
        <v>483</v>
      </c>
      <c r="B9" s="3">
        <v>16</v>
      </c>
      <c r="C9" s="3">
        <v>31</v>
      </c>
      <c r="D9" s="3">
        <v>24</v>
      </c>
      <c r="E9" s="3">
        <v>15</v>
      </c>
      <c r="F9" s="3">
        <f>SUM(B9:E9)</f>
        <v>86</v>
      </c>
      <c r="G9" s="3">
        <v>25</v>
      </c>
      <c r="H9" s="3">
        <v>19</v>
      </c>
      <c r="I9" s="3">
        <v>23</v>
      </c>
      <c r="J9" s="3">
        <v>27</v>
      </c>
      <c r="K9" s="3">
        <f>SUM(G9:J9)</f>
        <v>94</v>
      </c>
      <c r="L9" s="3">
        <v>23</v>
      </c>
      <c r="M9" s="3">
        <v>27</v>
      </c>
      <c r="N9" s="3">
        <v>20</v>
      </c>
      <c r="O9" s="3">
        <v>17</v>
      </c>
      <c r="P9" s="3">
        <f>SUM(L9:O9)</f>
        <v>87</v>
      </c>
      <c r="Q9" s="3">
        <v>19</v>
      </c>
      <c r="R9" s="3">
        <v>24</v>
      </c>
      <c r="S9" s="3">
        <v>21</v>
      </c>
      <c r="T9" s="3">
        <v>21</v>
      </c>
      <c r="U9" s="3">
        <f>SUM(Q9:T9)</f>
        <v>85</v>
      </c>
      <c r="V9" s="3">
        <v>37</v>
      </c>
      <c r="W9" s="3">
        <v>17</v>
      </c>
      <c r="X9" s="3">
        <v>24</v>
      </c>
      <c r="Y9" s="3">
        <v>19</v>
      </c>
      <c r="Z9" s="3">
        <f>SUM(V9:Y9)</f>
        <v>97</v>
      </c>
      <c r="AA9" s="3">
        <v>19</v>
      </c>
      <c r="AB9" s="3">
        <v>31</v>
      </c>
      <c r="AC9" s="3">
        <v>32</v>
      </c>
      <c r="AD9" s="3">
        <v>31</v>
      </c>
      <c r="AE9" s="3">
        <f>SUM(AA9:AD9)</f>
        <v>113</v>
      </c>
      <c r="AF9" s="3">
        <v>23</v>
      </c>
      <c r="AG9" s="3">
        <v>32</v>
      </c>
      <c r="AH9" s="3">
        <v>19</v>
      </c>
      <c r="AI9" s="3">
        <v>33</v>
      </c>
      <c r="AJ9" s="3">
        <f>SUM(AF9:AI9)</f>
        <v>107</v>
      </c>
    </row>
    <row r="10" spans="1:36" ht="12.75" customHeight="1">
      <c r="A10" s="22" t="s">
        <v>484</v>
      </c>
      <c r="B10" s="3">
        <v>181</v>
      </c>
      <c r="C10" s="3">
        <v>159</v>
      </c>
      <c r="D10" s="3">
        <v>151</v>
      </c>
      <c r="E10" s="3">
        <v>227</v>
      </c>
      <c r="F10" s="3">
        <f>SUM(B10:E10)</f>
        <v>718</v>
      </c>
      <c r="G10" s="3">
        <v>134</v>
      </c>
      <c r="H10" s="3">
        <v>112</v>
      </c>
      <c r="I10" s="3">
        <v>128</v>
      </c>
      <c r="J10" s="3">
        <v>139</v>
      </c>
      <c r="K10" s="3">
        <f>SUM(G10:J10)</f>
        <v>513</v>
      </c>
      <c r="L10" s="3">
        <v>154</v>
      </c>
      <c r="M10" s="3">
        <v>145</v>
      </c>
      <c r="N10" s="3">
        <v>107</v>
      </c>
      <c r="O10" s="3">
        <v>118</v>
      </c>
      <c r="P10" s="3">
        <f>SUM(L10:O10)</f>
        <v>524</v>
      </c>
      <c r="Q10" s="3">
        <v>122</v>
      </c>
      <c r="R10" s="3">
        <v>117</v>
      </c>
      <c r="S10" s="3">
        <v>70</v>
      </c>
      <c r="T10" s="3">
        <v>97</v>
      </c>
      <c r="U10" s="3">
        <f>SUM(Q10:T10)</f>
        <v>406</v>
      </c>
      <c r="V10" s="3">
        <v>115</v>
      </c>
      <c r="W10" s="3">
        <v>113</v>
      </c>
      <c r="X10" s="3">
        <v>81</v>
      </c>
      <c r="Y10" s="3">
        <v>108</v>
      </c>
      <c r="Z10" s="3">
        <f>SUM(V10:Y10)</f>
        <v>417</v>
      </c>
      <c r="AA10" s="3">
        <v>118</v>
      </c>
      <c r="AB10" s="3">
        <v>136</v>
      </c>
      <c r="AC10" s="3">
        <v>106</v>
      </c>
      <c r="AD10" s="3">
        <v>115</v>
      </c>
      <c r="AE10" s="3">
        <f>SUM(AA10:AD10)</f>
        <v>475</v>
      </c>
      <c r="AF10" s="3">
        <v>109</v>
      </c>
      <c r="AG10" s="3">
        <v>140</v>
      </c>
      <c r="AH10" s="3">
        <v>128</v>
      </c>
      <c r="AI10" s="3">
        <v>141</v>
      </c>
      <c r="AJ10" s="3">
        <f>SUM(AF10:AI10)</f>
        <v>518</v>
      </c>
    </row>
    <row r="11" spans="1:36" ht="12.75" customHeight="1">
      <c r="A11" s="22" t="s">
        <v>485</v>
      </c>
      <c r="B11" s="3">
        <v>31</v>
      </c>
      <c r="C11" s="3">
        <v>28</v>
      </c>
      <c r="D11" s="3">
        <v>39</v>
      </c>
      <c r="E11" s="3">
        <v>33</v>
      </c>
      <c r="F11" s="3">
        <f>SUM(B11:E11)</f>
        <v>131</v>
      </c>
      <c r="G11" s="3">
        <v>25</v>
      </c>
      <c r="H11" s="3">
        <v>21</v>
      </c>
      <c r="I11" s="3">
        <v>34</v>
      </c>
      <c r="J11" s="3">
        <v>28</v>
      </c>
      <c r="K11" s="3">
        <f>SUM(G11:J11)</f>
        <v>108</v>
      </c>
      <c r="L11" s="3">
        <v>24</v>
      </c>
      <c r="M11" s="3">
        <v>28</v>
      </c>
      <c r="N11" s="3">
        <v>22</v>
      </c>
      <c r="O11" s="3">
        <v>28</v>
      </c>
      <c r="P11" s="3">
        <f>SUM(L11:O11)</f>
        <v>102</v>
      </c>
      <c r="Q11" s="3">
        <v>39</v>
      </c>
      <c r="R11" s="3">
        <v>32</v>
      </c>
      <c r="S11" s="3">
        <v>28</v>
      </c>
      <c r="T11" s="3">
        <v>33</v>
      </c>
      <c r="U11" s="3">
        <f>SUM(Q11:T11)</f>
        <v>132</v>
      </c>
      <c r="V11" s="3">
        <v>32</v>
      </c>
      <c r="W11" s="3">
        <v>22</v>
      </c>
      <c r="X11" s="3">
        <v>43</v>
      </c>
      <c r="Y11" s="3">
        <v>36</v>
      </c>
      <c r="Z11" s="3">
        <f>SUM(V11:Y11)</f>
        <v>133</v>
      </c>
      <c r="AA11" s="3">
        <v>33</v>
      </c>
      <c r="AB11" s="3">
        <v>39</v>
      </c>
      <c r="AC11" s="3">
        <v>30</v>
      </c>
      <c r="AD11" s="3">
        <v>20</v>
      </c>
      <c r="AE11" s="3">
        <f>SUM(AA11:AD11)</f>
        <v>122</v>
      </c>
      <c r="AF11" s="3">
        <v>29</v>
      </c>
      <c r="AG11" s="3">
        <v>28</v>
      </c>
      <c r="AH11" s="3">
        <v>34</v>
      </c>
      <c r="AI11" s="3">
        <v>28</v>
      </c>
      <c r="AJ11" s="3">
        <f>SUM(AF11:AI11)</f>
        <v>119</v>
      </c>
    </row>
    <row r="12" spans="1:36" ht="12.75" customHeight="1">
      <c r="A12" s="22" t="s">
        <v>486</v>
      </c>
      <c r="B12" s="3">
        <v>25</v>
      </c>
      <c r="C12" s="3">
        <v>30</v>
      </c>
      <c r="D12" s="3">
        <v>26</v>
      </c>
      <c r="E12" s="3">
        <v>11</v>
      </c>
      <c r="F12" s="3">
        <f>SUM(B12:E12)</f>
        <v>92</v>
      </c>
      <c r="G12" s="3">
        <v>12</v>
      </c>
      <c r="H12" s="3">
        <v>18</v>
      </c>
      <c r="I12" s="3">
        <v>33</v>
      </c>
      <c r="J12" s="3">
        <v>19</v>
      </c>
      <c r="K12" s="3">
        <f>SUM(G12:J12)</f>
        <v>82</v>
      </c>
      <c r="L12" s="3">
        <v>28</v>
      </c>
      <c r="M12" s="3">
        <v>20</v>
      </c>
      <c r="N12" s="3">
        <v>26</v>
      </c>
      <c r="O12" s="3">
        <v>24</v>
      </c>
      <c r="P12" s="3">
        <f>SUM(L12:O12)</f>
        <v>98</v>
      </c>
      <c r="Q12" s="3">
        <v>31</v>
      </c>
      <c r="R12" s="3">
        <v>23</v>
      </c>
      <c r="S12" s="3">
        <v>27</v>
      </c>
      <c r="T12" s="3">
        <v>20</v>
      </c>
      <c r="U12" s="3">
        <f>SUM(Q12:T12)</f>
        <v>101</v>
      </c>
      <c r="V12" s="3">
        <v>29</v>
      </c>
      <c r="W12" s="3">
        <v>29</v>
      </c>
      <c r="X12" s="3">
        <v>23</v>
      </c>
      <c r="Y12" s="3">
        <v>20</v>
      </c>
      <c r="Z12" s="3">
        <f>SUM(V12:Y12)</f>
        <v>101</v>
      </c>
      <c r="AA12" s="3">
        <v>24</v>
      </c>
      <c r="AB12" s="3">
        <v>23</v>
      </c>
      <c r="AC12" s="3">
        <v>42</v>
      </c>
      <c r="AD12" s="3">
        <v>20</v>
      </c>
      <c r="AE12" s="3">
        <f>SUM(AA12:AD12)</f>
        <v>109</v>
      </c>
      <c r="AF12" s="3">
        <v>19</v>
      </c>
      <c r="AG12" s="3">
        <v>17</v>
      </c>
      <c r="AH12" s="3">
        <v>23</v>
      </c>
      <c r="AI12" s="3">
        <v>20</v>
      </c>
      <c r="AJ12" s="3">
        <f>SUM(AF12:AI12)</f>
        <v>79</v>
      </c>
    </row>
    <row r="13" spans="1:36" ht="12.75" customHeight="1">
      <c r="A13" s="22" t="s">
        <v>487</v>
      </c>
      <c r="B13" s="3">
        <v>44</v>
      </c>
      <c r="C13" s="3">
        <v>55</v>
      </c>
      <c r="D13" s="3">
        <v>36</v>
      </c>
      <c r="E13" s="3">
        <v>30</v>
      </c>
      <c r="F13" s="3">
        <f>SUM(B13:E13)</f>
        <v>165</v>
      </c>
      <c r="G13" s="3">
        <v>44</v>
      </c>
      <c r="H13" s="3">
        <v>47</v>
      </c>
      <c r="I13" s="3">
        <v>52</v>
      </c>
      <c r="J13" s="3">
        <v>51</v>
      </c>
      <c r="K13" s="3">
        <f>SUM(G13:J13)</f>
        <v>194</v>
      </c>
      <c r="L13" s="3">
        <v>42</v>
      </c>
      <c r="M13" s="3">
        <v>45</v>
      </c>
      <c r="N13" s="3">
        <v>37</v>
      </c>
      <c r="O13" s="3">
        <v>36</v>
      </c>
      <c r="P13" s="3">
        <f>SUM(L13:O13)</f>
        <v>160</v>
      </c>
      <c r="Q13" s="3">
        <v>37</v>
      </c>
      <c r="R13" s="3">
        <v>32</v>
      </c>
      <c r="S13" s="3">
        <v>39</v>
      </c>
      <c r="T13" s="3">
        <v>48</v>
      </c>
      <c r="U13" s="3">
        <f>SUM(Q13:T13)</f>
        <v>156</v>
      </c>
      <c r="V13" s="3">
        <v>27</v>
      </c>
      <c r="W13" s="3">
        <v>33</v>
      </c>
      <c r="X13" s="3">
        <v>28</v>
      </c>
      <c r="Y13" s="3">
        <v>30</v>
      </c>
      <c r="Z13" s="3">
        <f>SUM(V13:Y13)</f>
        <v>118</v>
      </c>
      <c r="AA13" s="3">
        <v>23</v>
      </c>
      <c r="AB13" s="3">
        <v>62</v>
      </c>
      <c r="AC13" s="3">
        <v>54</v>
      </c>
      <c r="AD13" s="3">
        <v>51</v>
      </c>
      <c r="AE13" s="3">
        <f>SUM(AA13:AD13)</f>
        <v>190</v>
      </c>
      <c r="AF13" s="3">
        <v>51</v>
      </c>
      <c r="AG13" s="3">
        <v>44</v>
      </c>
      <c r="AH13" s="3">
        <v>116</v>
      </c>
      <c r="AI13" s="3">
        <v>48</v>
      </c>
      <c r="AJ13" s="3">
        <f>SUM(AF13:AI13)</f>
        <v>259</v>
      </c>
    </row>
    <row r="14" spans="1:36" ht="12.75" customHeight="1">
      <c r="A14" s="22" t="s">
        <v>488</v>
      </c>
      <c r="B14" s="3">
        <v>142</v>
      </c>
      <c r="C14" s="3">
        <v>142</v>
      </c>
      <c r="D14" s="3">
        <v>129</v>
      </c>
      <c r="E14" s="3">
        <v>82</v>
      </c>
      <c r="F14" s="3">
        <f>SUM(B14:E14)</f>
        <v>495</v>
      </c>
      <c r="G14" s="3">
        <v>97</v>
      </c>
      <c r="H14" s="3">
        <v>116</v>
      </c>
      <c r="I14" s="3">
        <v>131</v>
      </c>
      <c r="J14" s="3">
        <v>105</v>
      </c>
      <c r="K14" s="3">
        <f>SUM(G14:J14)</f>
        <v>449</v>
      </c>
      <c r="L14" s="3">
        <v>143</v>
      </c>
      <c r="M14" s="3">
        <v>132</v>
      </c>
      <c r="N14" s="3">
        <v>55</v>
      </c>
      <c r="O14" s="3">
        <v>111</v>
      </c>
      <c r="P14" s="3">
        <f>SUM(L14:O14)</f>
        <v>441</v>
      </c>
      <c r="Q14" s="3">
        <v>79</v>
      </c>
      <c r="R14" s="3">
        <v>85</v>
      </c>
      <c r="S14" s="3">
        <v>135</v>
      </c>
      <c r="T14" s="3">
        <v>142</v>
      </c>
      <c r="U14" s="3">
        <f>SUM(Q14:T14)</f>
        <v>441</v>
      </c>
      <c r="V14" s="3">
        <v>201</v>
      </c>
      <c r="W14" s="3">
        <v>291</v>
      </c>
      <c r="X14" s="3">
        <v>293</v>
      </c>
      <c r="Y14" s="3">
        <v>220</v>
      </c>
      <c r="Z14" s="3">
        <f>SUM(V14:Y14)</f>
        <v>1005</v>
      </c>
      <c r="AA14" s="3">
        <v>236</v>
      </c>
      <c r="AB14" s="3">
        <v>208</v>
      </c>
      <c r="AC14" s="3">
        <v>274</v>
      </c>
      <c r="AD14" s="3">
        <v>264</v>
      </c>
      <c r="AE14" s="3">
        <f>SUM(AA14:AD14)</f>
        <v>982</v>
      </c>
      <c r="AF14" s="3">
        <v>213</v>
      </c>
      <c r="AG14" s="3">
        <v>322</v>
      </c>
      <c r="AH14" s="3">
        <v>309</v>
      </c>
      <c r="AI14" s="3">
        <v>396</v>
      </c>
      <c r="AJ14" s="3">
        <f>SUM(AF14:AI14)</f>
        <v>1240</v>
      </c>
    </row>
    <row r="15" spans="1:36" ht="12.75" customHeight="1">
      <c r="A15" s="22" t="s">
        <v>489</v>
      </c>
      <c r="B15" s="3">
        <v>58</v>
      </c>
      <c r="C15" s="3">
        <v>46</v>
      </c>
      <c r="D15" s="3">
        <v>43</v>
      </c>
      <c r="E15" s="3">
        <v>44</v>
      </c>
      <c r="F15" s="3">
        <f>SUM(B15:E15)</f>
        <v>191</v>
      </c>
      <c r="G15" s="3">
        <v>46</v>
      </c>
      <c r="H15" s="3">
        <v>42</v>
      </c>
      <c r="I15" s="3">
        <v>39</v>
      </c>
      <c r="J15" s="3">
        <v>45</v>
      </c>
      <c r="K15" s="3">
        <f>SUM(G15:J15)</f>
        <v>172</v>
      </c>
      <c r="L15" s="3">
        <v>45</v>
      </c>
      <c r="M15" s="3">
        <v>39</v>
      </c>
      <c r="N15" s="3">
        <v>31</v>
      </c>
      <c r="O15" s="3">
        <v>43</v>
      </c>
      <c r="P15" s="3">
        <f>SUM(L15:O15)</f>
        <v>158</v>
      </c>
      <c r="Q15" s="3">
        <v>56</v>
      </c>
      <c r="R15" s="3">
        <v>40</v>
      </c>
      <c r="S15" s="3">
        <v>42</v>
      </c>
      <c r="T15" s="3">
        <v>45</v>
      </c>
      <c r="U15" s="3">
        <f>SUM(Q15:T15)</f>
        <v>183</v>
      </c>
      <c r="V15" s="3">
        <v>39</v>
      </c>
      <c r="W15" s="3">
        <v>40</v>
      </c>
      <c r="X15" s="3">
        <v>35</v>
      </c>
      <c r="Y15" s="3">
        <v>37</v>
      </c>
      <c r="Z15" s="3">
        <f>SUM(V15:Y15)</f>
        <v>151</v>
      </c>
      <c r="AA15" s="3">
        <v>43</v>
      </c>
      <c r="AB15" s="3">
        <v>59</v>
      </c>
      <c r="AC15" s="3">
        <v>27</v>
      </c>
      <c r="AD15" s="3">
        <v>51</v>
      </c>
      <c r="AE15" s="3">
        <f>SUM(AA15:AD15)</f>
        <v>180</v>
      </c>
      <c r="AF15" s="3">
        <v>59</v>
      </c>
      <c r="AG15" s="3">
        <v>49</v>
      </c>
      <c r="AH15" s="3">
        <v>58</v>
      </c>
      <c r="AI15" s="3">
        <v>50</v>
      </c>
      <c r="AJ15" s="3">
        <f>SUM(AF15:AI15)</f>
        <v>216</v>
      </c>
    </row>
    <row r="16" spans="1:36" ht="12.75" customHeight="1">
      <c r="A16" s="22" t="s">
        <v>490</v>
      </c>
      <c r="B16" s="3">
        <v>38</v>
      </c>
      <c r="C16" s="3">
        <v>41</v>
      </c>
      <c r="D16" s="3">
        <v>33</v>
      </c>
      <c r="E16" s="3">
        <v>29</v>
      </c>
      <c r="F16" s="3">
        <f>SUM(B16:E16)</f>
        <v>141</v>
      </c>
      <c r="G16" s="3">
        <v>48</v>
      </c>
      <c r="H16" s="3">
        <v>52</v>
      </c>
      <c r="I16" s="3">
        <v>26</v>
      </c>
      <c r="J16" s="3">
        <v>43</v>
      </c>
      <c r="K16" s="3">
        <f>SUM(G16:J16)</f>
        <v>169</v>
      </c>
      <c r="L16" s="3">
        <v>55</v>
      </c>
      <c r="M16" s="3">
        <v>40</v>
      </c>
      <c r="N16" s="3">
        <v>42</v>
      </c>
      <c r="O16" s="3">
        <v>50</v>
      </c>
      <c r="P16" s="3">
        <f>SUM(L16:O16)</f>
        <v>187</v>
      </c>
      <c r="Q16" s="3">
        <v>38</v>
      </c>
      <c r="R16" s="3">
        <v>48</v>
      </c>
      <c r="S16" s="3">
        <v>37</v>
      </c>
      <c r="T16" s="3">
        <v>35</v>
      </c>
      <c r="U16" s="3">
        <f>SUM(Q16:T16)</f>
        <v>158</v>
      </c>
      <c r="V16" s="3">
        <v>33</v>
      </c>
      <c r="W16" s="3">
        <v>21</v>
      </c>
      <c r="X16" s="3">
        <v>27</v>
      </c>
      <c r="Y16" s="3">
        <v>43</v>
      </c>
      <c r="Z16" s="3">
        <f>SUM(V16:Y16)</f>
        <v>124</v>
      </c>
      <c r="AA16" s="3">
        <v>34</v>
      </c>
      <c r="AB16" s="3">
        <v>43</v>
      </c>
      <c r="AC16" s="3">
        <v>62</v>
      </c>
      <c r="AD16" s="3">
        <v>46</v>
      </c>
      <c r="AE16" s="3">
        <f>SUM(AA16:AD16)</f>
        <v>185</v>
      </c>
      <c r="AF16" s="3">
        <v>39</v>
      </c>
      <c r="AG16" s="3">
        <v>50</v>
      </c>
      <c r="AH16" s="3">
        <v>50</v>
      </c>
      <c r="AI16" s="3">
        <v>59</v>
      </c>
      <c r="AJ16" s="3">
        <f>SUM(AF16:AI16)</f>
        <v>198</v>
      </c>
    </row>
    <row r="17" spans="1:36" ht="12.75" customHeight="1">
      <c r="A17" s="22" t="s">
        <v>491</v>
      </c>
      <c r="B17" s="3">
        <v>81</v>
      </c>
      <c r="C17" s="3">
        <v>109</v>
      </c>
      <c r="D17" s="3">
        <v>63</v>
      </c>
      <c r="E17" s="3">
        <v>74</v>
      </c>
      <c r="F17" s="3">
        <f>SUM(B17:E17)</f>
        <v>327</v>
      </c>
      <c r="G17" s="3">
        <v>81</v>
      </c>
      <c r="H17" s="3">
        <v>84</v>
      </c>
      <c r="I17" s="3">
        <v>82</v>
      </c>
      <c r="J17" s="3">
        <v>60</v>
      </c>
      <c r="K17" s="3">
        <f>SUM(G17:J17)</f>
        <v>307</v>
      </c>
      <c r="L17" s="3">
        <v>87</v>
      </c>
      <c r="M17" s="3">
        <v>71</v>
      </c>
      <c r="N17" s="3">
        <v>89</v>
      </c>
      <c r="O17" s="3">
        <v>46</v>
      </c>
      <c r="P17" s="3">
        <f>SUM(L17:O17)</f>
        <v>293</v>
      </c>
      <c r="Q17" s="3">
        <v>48</v>
      </c>
      <c r="R17" s="3">
        <v>76</v>
      </c>
      <c r="S17" s="3">
        <v>55</v>
      </c>
      <c r="T17" s="3">
        <v>50</v>
      </c>
      <c r="U17" s="3">
        <f>SUM(Q17:T17)</f>
        <v>229</v>
      </c>
      <c r="V17" s="3">
        <v>43</v>
      </c>
      <c r="W17" s="3">
        <v>41</v>
      </c>
      <c r="X17" s="3">
        <v>57</v>
      </c>
      <c r="Y17" s="3">
        <v>47</v>
      </c>
      <c r="Z17" s="3">
        <f>SUM(V17:Y17)</f>
        <v>188</v>
      </c>
      <c r="AA17" s="3">
        <v>55</v>
      </c>
      <c r="AB17" s="3">
        <v>62</v>
      </c>
      <c r="AC17" s="3">
        <v>60</v>
      </c>
      <c r="AD17" s="3">
        <v>70</v>
      </c>
      <c r="AE17" s="3">
        <f>SUM(AA17:AD17)</f>
        <v>247</v>
      </c>
      <c r="AF17" s="3">
        <v>76</v>
      </c>
      <c r="AG17" s="3">
        <v>76</v>
      </c>
      <c r="AH17" s="3">
        <v>68</v>
      </c>
      <c r="AI17" s="3">
        <v>49</v>
      </c>
      <c r="AJ17" s="3">
        <f>SUM(AF17:AI17)</f>
        <v>269</v>
      </c>
    </row>
    <row r="18" spans="1:36" ht="12.75" customHeight="1">
      <c r="A18" s="28" t="s">
        <v>492</v>
      </c>
      <c r="B18" s="3">
        <v>49</v>
      </c>
      <c r="C18" s="3">
        <v>28</v>
      </c>
      <c r="D18" s="3">
        <v>23</v>
      </c>
      <c r="E18" s="3">
        <v>57</v>
      </c>
      <c r="F18" s="3">
        <f>SUM(B18:E18)</f>
        <v>157</v>
      </c>
      <c r="G18" s="3">
        <v>42</v>
      </c>
      <c r="H18" s="3">
        <v>60</v>
      </c>
      <c r="I18" s="3">
        <v>56</v>
      </c>
      <c r="J18" s="3">
        <v>58</v>
      </c>
      <c r="K18" s="3">
        <f>SUM(G18:J18)</f>
        <v>216</v>
      </c>
      <c r="L18" s="3">
        <v>57</v>
      </c>
      <c r="M18" s="3">
        <v>40</v>
      </c>
      <c r="N18" s="3">
        <v>28</v>
      </c>
      <c r="O18" s="3">
        <v>38</v>
      </c>
      <c r="P18" s="3">
        <f>SUM(L18:O18)</f>
        <v>163</v>
      </c>
      <c r="Q18" s="3">
        <v>37</v>
      </c>
      <c r="R18" s="3">
        <v>64</v>
      </c>
      <c r="S18" s="3">
        <v>60</v>
      </c>
      <c r="T18" s="3">
        <v>44</v>
      </c>
      <c r="U18" s="3">
        <f>SUM(Q18:T18)</f>
        <v>205</v>
      </c>
      <c r="V18" s="3">
        <v>28</v>
      </c>
      <c r="W18" s="3">
        <v>57</v>
      </c>
      <c r="X18" s="3">
        <v>44</v>
      </c>
      <c r="Y18" s="3">
        <v>45</v>
      </c>
      <c r="Z18" s="3">
        <f>SUM(V18:Y18)</f>
        <v>174</v>
      </c>
      <c r="AA18" s="3">
        <v>45</v>
      </c>
      <c r="AB18" s="3">
        <v>43</v>
      </c>
      <c r="AC18" s="3">
        <v>50</v>
      </c>
      <c r="AD18" s="3">
        <v>40</v>
      </c>
      <c r="AE18" s="3">
        <f>SUM(AA18:AD18)</f>
        <v>178</v>
      </c>
      <c r="AF18" s="3">
        <v>30</v>
      </c>
      <c r="AG18" s="3">
        <v>72</v>
      </c>
      <c r="AH18" s="3">
        <v>46</v>
      </c>
      <c r="AI18" s="3">
        <v>45</v>
      </c>
      <c r="AJ18" s="3">
        <f>SUM(AF18:AI18)</f>
        <v>193</v>
      </c>
    </row>
    <row r="19" spans="1:36" ht="12.75" customHeight="1">
      <c r="A19" s="22" t="s">
        <v>493</v>
      </c>
      <c r="B19" s="3">
        <v>50</v>
      </c>
      <c r="C19" s="3">
        <v>45</v>
      </c>
      <c r="D19" s="3">
        <v>50</v>
      </c>
      <c r="E19" s="3">
        <v>41</v>
      </c>
      <c r="F19" s="3">
        <f>SUM(B19:E19)</f>
        <v>186</v>
      </c>
      <c r="G19" s="3">
        <v>54</v>
      </c>
      <c r="H19" s="3">
        <v>58</v>
      </c>
      <c r="I19" s="3">
        <v>48</v>
      </c>
      <c r="J19" s="3">
        <v>40</v>
      </c>
      <c r="K19" s="3">
        <f>SUM(G19:J19)</f>
        <v>200</v>
      </c>
      <c r="L19" s="3">
        <v>56</v>
      </c>
      <c r="M19" s="3">
        <v>59</v>
      </c>
      <c r="N19" s="3">
        <v>55</v>
      </c>
      <c r="O19" s="3">
        <v>63</v>
      </c>
      <c r="P19" s="3">
        <f>SUM(L19:O19)</f>
        <v>233</v>
      </c>
      <c r="Q19" s="3">
        <v>48</v>
      </c>
      <c r="R19" s="3">
        <v>68</v>
      </c>
      <c r="S19" s="3">
        <v>46</v>
      </c>
      <c r="T19" s="3">
        <v>41</v>
      </c>
      <c r="U19" s="3">
        <f>SUM(Q19:T19)</f>
        <v>203</v>
      </c>
      <c r="V19" s="3">
        <v>59</v>
      </c>
      <c r="W19" s="3">
        <v>47</v>
      </c>
      <c r="X19" s="3">
        <v>39</v>
      </c>
      <c r="Y19" s="3">
        <v>52</v>
      </c>
      <c r="Z19" s="3">
        <f>SUM(V19:Y19)</f>
        <v>197</v>
      </c>
      <c r="AA19" s="3">
        <v>74</v>
      </c>
      <c r="AB19" s="3">
        <v>44</v>
      </c>
      <c r="AC19" s="3">
        <v>48</v>
      </c>
      <c r="AD19" s="3">
        <v>48</v>
      </c>
      <c r="AE19" s="3">
        <f>SUM(AA19:AD19)</f>
        <v>214</v>
      </c>
      <c r="AF19" s="3">
        <v>64</v>
      </c>
      <c r="AG19" s="3">
        <v>72</v>
      </c>
      <c r="AH19" s="3">
        <v>54</v>
      </c>
      <c r="AI19" s="3">
        <v>49</v>
      </c>
      <c r="AJ19" s="3">
        <f>SUM(AF19:AI19)</f>
        <v>239</v>
      </c>
    </row>
    <row r="20" spans="1:36" ht="12.75" customHeight="1">
      <c r="A20" s="22" t="s">
        <v>494</v>
      </c>
      <c r="B20" s="3">
        <v>45</v>
      </c>
      <c r="C20" s="3">
        <v>47</v>
      </c>
      <c r="D20" s="3">
        <v>42</v>
      </c>
      <c r="E20" s="3">
        <v>44</v>
      </c>
      <c r="F20" s="3">
        <f>SUM(B20:E20)</f>
        <v>178</v>
      </c>
      <c r="G20" s="3">
        <v>53</v>
      </c>
      <c r="H20" s="3">
        <v>44</v>
      </c>
      <c r="I20" s="3">
        <v>32</v>
      </c>
      <c r="J20" s="3">
        <v>51</v>
      </c>
      <c r="K20" s="3">
        <f>SUM(G20:J20)</f>
        <v>180</v>
      </c>
      <c r="L20" s="3">
        <v>48</v>
      </c>
      <c r="M20" s="3">
        <v>37</v>
      </c>
      <c r="N20" s="3">
        <v>36</v>
      </c>
      <c r="O20" s="3">
        <v>35</v>
      </c>
      <c r="P20" s="3">
        <f>SUM(L20:O20)</f>
        <v>156</v>
      </c>
      <c r="Q20" s="3">
        <v>28</v>
      </c>
      <c r="R20" s="3">
        <v>39</v>
      </c>
      <c r="S20" s="3">
        <v>42</v>
      </c>
      <c r="T20" s="3">
        <v>35</v>
      </c>
      <c r="U20" s="3">
        <f>SUM(Q20:T20)</f>
        <v>144</v>
      </c>
      <c r="V20" s="3">
        <v>34</v>
      </c>
      <c r="W20" s="3">
        <v>47</v>
      </c>
      <c r="X20" s="3">
        <v>49</v>
      </c>
      <c r="Y20" s="3">
        <v>44</v>
      </c>
      <c r="Z20" s="3">
        <f>SUM(V20:Y20)</f>
        <v>174</v>
      </c>
      <c r="AA20" s="3">
        <v>32</v>
      </c>
      <c r="AB20" s="3">
        <v>41</v>
      </c>
      <c r="AC20" s="3">
        <v>28</v>
      </c>
      <c r="AD20" s="3">
        <v>38</v>
      </c>
      <c r="AE20" s="3">
        <f>SUM(AA20:AD20)</f>
        <v>139</v>
      </c>
      <c r="AF20" s="3">
        <v>38</v>
      </c>
      <c r="AG20" s="3">
        <v>62</v>
      </c>
      <c r="AH20" s="3">
        <v>36</v>
      </c>
      <c r="AI20" s="3">
        <v>43</v>
      </c>
      <c r="AJ20" s="3">
        <f>SUM(AF20:AI20)</f>
        <v>179</v>
      </c>
    </row>
    <row r="21" spans="1:36" ht="12.75" customHeight="1">
      <c r="A21" s="22" t="s">
        <v>495</v>
      </c>
      <c r="B21" s="3">
        <v>47</v>
      </c>
      <c r="C21" s="3">
        <v>40</v>
      </c>
      <c r="D21" s="3">
        <v>44</v>
      </c>
      <c r="E21" s="3">
        <v>35</v>
      </c>
      <c r="F21" s="3">
        <f>SUM(B21:E21)</f>
        <v>166</v>
      </c>
      <c r="G21" s="3">
        <v>65</v>
      </c>
      <c r="H21" s="3">
        <v>65</v>
      </c>
      <c r="I21" s="3">
        <v>33</v>
      </c>
      <c r="J21" s="3">
        <v>38</v>
      </c>
      <c r="K21" s="3">
        <f>SUM(G21:J21)</f>
        <v>201</v>
      </c>
      <c r="L21" s="3">
        <v>32</v>
      </c>
      <c r="M21" s="3">
        <v>61</v>
      </c>
      <c r="N21" s="3">
        <v>34</v>
      </c>
      <c r="O21" s="3">
        <v>32</v>
      </c>
      <c r="P21" s="3">
        <f>SUM(L21:O21)</f>
        <v>159</v>
      </c>
      <c r="Q21" s="3">
        <v>39</v>
      </c>
      <c r="R21" s="3">
        <v>33</v>
      </c>
      <c r="S21" s="3">
        <v>49</v>
      </c>
      <c r="T21" s="3">
        <v>36</v>
      </c>
      <c r="U21" s="3">
        <f>SUM(Q21:T21)</f>
        <v>157</v>
      </c>
      <c r="V21" s="3">
        <v>35</v>
      </c>
      <c r="W21" s="3">
        <v>27</v>
      </c>
      <c r="X21" s="3">
        <v>36</v>
      </c>
      <c r="Y21" s="3">
        <v>33</v>
      </c>
      <c r="Z21" s="3">
        <f>SUM(V21:Y21)</f>
        <v>131</v>
      </c>
      <c r="AA21" s="3">
        <v>31</v>
      </c>
      <c r="AB21" s="3">
        <v>41</v>
      </c>
      <c r="AC21" s="3">
        <v>55</v>
      </c>
      <c r="AD21" s="3">
        <v>54</v>
      </c>
      <c r="AE21" s="3">
        <f>SUM(AA21:AD21)</f>
        <v>181</v>
      </c>
      <c r="AF21" s="3">
        <v>58</v>
      </c>
      <c r="AG21" s="3">
        <v>60</v>
      </c>
      <c r="AH21" s="3">
        <v>58</v>
      </c>
      <c r="AI21" s="3">
        <v>42</v>
      </c>
      <c r="AJ21" s="3">
        <f>SUM(AF21:AI21)</f>
        <v>218</v>
      </c>
    </row>
    <row r="22" spans="1:36" ht="12.75" customHeight="1">
      <c r="A22" s="22" t="s">
        <v>496</v>
      </c>
      <c r="B22" s="3">
        <v>30</v>
      </c>
      <c r="C22" s="3">
        <v>25</v>
      </c>
      <c r="D22" s="3">
        <v>39</v>
      </c>
      <c r="E22" s="3">
        <v>47</v>
      </c>
      <c r="F22" s="3">
        <f>SUM(B22:E22)</f>
        <v>141</v>
      </c>
      <c r="G22" s="3">
        <v>37</v>
      </c>
      <c r="H22" s="3">
        <v>45</v>
      </c>
      <c r="I22" s="3">
        <v>42</v>
      </c>
      <c r="J22" s="3">
        <v>50</v>
      </c>
      <c r="K22" s="3">
        <f>SUM(G22:J22)</f>
        <v>174</v>
      </c>
      <c r="L22" s="3">
        <v>50</v>
      </c>
      <c r="M22" s="3">
        <v>57</v>
      </c>
      <c r="N22" s="3">
        <v>47</v>
      </c>
      <c r="O22" s="3">
        <v>40</v>
      </c>
      <c r="P22" s="3">
        <f>SUM(L22:O22)</f>
        <v>194</v>
      </c>
      <c r="Q22" s="3">
        <v>41</v>
      </c>
      <c r="R22" s="3">
        <v>38</v>
      </c>
      <c r="S22" s="3">
        <v>27</v>
      </c>
      <c r="T22" s="3">
        <v>25</v>
      </c>
      <c r="U22" s="3">
        <f>SUM(Q22:T22)</f>
        <v>131</v>
      </c>
      <c r="V22" s="3">
        <v>41</v>
      </c>
      <c r="W22" s="3">
        <v>31</v>
      </c>
      <c r="X22" s="3">
        <v>44</v>
      </c>
      <c r="Y22" s="3">
        <v>39</v>
      </c>
      <c r="Z22" s="3">
        <f>SUM(V22:Y22)</f>
        <v>155</v>
      </c>
      <c r="AA22" s="3">
        <v>44</v>
      </c>
      <c r="AB22" s="3">
        <v>42</v>
      </c>
      <c r="AC22" s="3">
        <v>34</v>
      </c>
      <c r="AD22" s="3">
        <v>44</v>
      </c>
      <c r="AE22" s="3">
        <f>SUM(AA22:AD22)</f>
        <v>164</v>
      </c>
      <c r="AF22" s="3">
        <v>47</v>
      </c>
      <c r="AG22" s="3">
        <v>68</v>
      </c>
      <c r="AH22" s="3">
        <v>52</v>
      </c>
      <c r="AI22" s="3">
        <v>40</v>
      </c>
      <c r="AJ22" s="3">
        <f>SUM(AF22:AI22)</f>
        <v>207</v>
      </c>
    </row>
    <row r="23" spans="1:36" ht="12.75" customHeight="1">
      <c r="A23" s="22" t="s">
        <v>497</v>
      </c>
      <c r="B23" s="3">
        <v>74</v>
      </c>
      <c r="C23" s="3">
        <v>97</v>
      </c>
      <c r="D23" s="3">
        <v>103</v>
      </c>
      <c r="E23" s="3">
        <v>125</v>
      </c>
      <c r="F23" s="3">
        <f>SUM(B23:E23)</f>
        <v>399</v>
      </c>
      <c r="G23" s="3">
        <v>92</v>
      </c>
      <c r="H23" s="3">
        <v>133</v>
      </c>
      <c r="I23" s="3">
        <v>128</v>
      </c>
      <c r="J23" s="3">
        <v>114</v>
      </c>
      <c r="K23" s="3">
        <f>SUM(G23:J23)</f>
        <v>467</v>
      </c>
      <c r="L23" s="3">
        <v>172</v>
      </c>
      <c r="M23" s="3">
        <v>96</v>
      </c>
      <c r="N23" s="3">
        <v>95</v>
      </c>
      <c r="O23" s="3">
        <v>78</v>
      </c>
      <c r="P23" s="3">
        <f>SUM(L23:O23)</f>
        <v>441</v>
      </c>
      <c r="Q23" s="3">
        <v>79</v>
      </c>
      <c r="R23" s="3">
        <v>49</v>
      </c>
      <c r="S23" s="3">
        <v>63</v>
      </c>
      <c r="T23" s="3">
        <v>64</v>
      </c>
      <c r="U23" s="3">
        <f>SUM(Q23:T23)</f>
        <v>255</v>
      </c>
      <c r="V23" s="3">
        <v>39</v>
      </c>
      <c r="W23" s="3">
        <v>37</v>
      </c>
      <c r="X23" s="3">
        <v>29</v>
      </c>
      <c r="Y23" s="3">
        <v>43</v>
      </c>
      <c r="Z23" s="3">
        <f>SUM(V23:Y23)</f>
        <v>148</v>
      </c>
      <c r="AA23" s="3">
        <v>41</v>
      </c>
      <c r="AB23" s="3">
        <v>37</v>
      </c>
      <c r="AC23" s="3">
        <v>23</v>
      </c>
      <c r="AD23" s="3">
        <v>38</v>
      </c>
      <c r="AE23" s="3">
        <f>SUM(AA23:AD23)</f>
        <v>139</v>
      </c>
      <c r="AF23" s="3">
        <v>35</v>
      </c>
      <c r="AG23" s="3">
        <v>40</v>
      </c>
      <c r="AH23" s="3">
        <v>43</v>
      </c>
      <c r="AI23" s="3">
        <v>28</v>
      </c>
      <c r="AJ23" s="3">
        <f>SUM(AF23:AI23)</f>
        <v>146</v>
      </c>
    </row>
    <row r="24" spans="1:36" ht="12.75" customHeight="1">
      <c r="A24" s="22" t="s">
        <v>498</v>
      </c>
      <c r="B24" s="3">
        <v>144</v>
      </c>
      <c r="C24" s="3">
        <v>101</v>
      </c>
      <c r="D24" s="3">
        <v>74</v>
      </c>
      <c r="E24" s="3">
        <v>62</v>
      </c>
      <c r="F24" s="3">
        <f>SUM(B24:E24)</f>
        <v>381</v>
      </c>
      <c r="G24" s="3">
        <v>61</v>
      </c>
      <c r="H24" s="3">
        <v>55</v>
      </c>
      <c r="I24" s="3">
        <v>43</v>
      </c>
      <c r="J24" s="3">
        <v>37</v>
      </c>
      <c r="K24" s="3">
        <f>SUM(G24:J24)</f>
        <v>196</v>
      </c>
      <c r="L24" s="3">
        <v>47</v>
      </c>
      <c r="M24" s="3">
        <v>43</v>
      </c>
      <c r="N24" s="3">
        <v>57</v>
      </c>
      <c r="O24" s="3">
        <v>47</v>
      </c>
      <c r="P24" s="3">
        <f>SUM(L24:O24)</f>
        <v>194</v>
      </c>
      <c r="Q24" s="3">
        <v>56</v>
      </c>
      <c r="R24" s="3">
        <v>45</v>
      </c>
      <c r="S24" s="3">
        <v>34</v>
      </c>
      <c r="T24" s="3">
        <v>41</v>
      </c>
      <c r="U24" s="3">
        <f>SUM(Q24:T24)</f>
        <v>176</v>
      </c>
      <c r="V24" s="3">
        <v>42</v>
      </c>
      <c r="W24" s="3">
        <v>40</v>
      </c>
      <c r="X24" s="3">
        <v>33</v>
      </c>
      <c r="Y24" s="3">
        <v>31</v>
      </c>
      <c r="Z24" s="3">
        <f>SUM(V24:Y24)</f>
        <v>146</v>
      </c>
      <c r="AA24" s="3">
        <v>41</v>
      </c>
      <c r="AB24" s="3">
        <v>38</v>
      </c>
      <c r="AC24" s="3">
        <v>32</v>
      </c>
      <c r="AD24" s="3">
        <v>48</v>
      </c>
      <c r="AE24" s="3">
        <f>SUM(AA24:AD24)</f>
        <v>159</v>
      </c>
      <c r="AF24" s="3">
        <v>50</v>
      </c>
      <c r="AG24" s="3">
        <v>40</v>
      </c>
      <c r="AH24" s="3">
        <v>27</v>
      </c>
      <c r="AI24" s="3">
        <v>22</v>
      </c>
      <c r="AJ24" s="3">
        <f>SUM(AF24:AI24)</f>
        <v>139</v>
      </c>
    </row>
    <row r="25" spans="1:36" ht="12.75" customHeight="1">
      <c r="A25" s="22" t="s">
        <v>499</v>
      </c>
      <c r="B25" s="3">
        <v>1183</v>
      </c>
      <c r="C25" s="3">
        <v>1139</v>
      </c>
      <c r="D25" s="3">
        <v>1035</v>
      </c>
      <c r="E25" s="3">
        <v>868</v>
      </c>
      <c r="F25" s="3">
        <f>SUM(B25:E25)</f>
        <v>4225</v>
      </c>
      <c r="G25" s="3">
        <v>1152</v>
      </c>
      <c r="H25" s="3">
        <v>1075</v>
      </c>
      <c r="I25" s="3">
        <v>961</v>
      </c>
      <c r="J25" s="3">
        <v>1002</v>
      </c>
      <c r="K25" s="3">
        <f>SUM(G25:J25)</f>
        <v>4190</v>
      </c>
      <c r="L25" s="3">
        <v>1019</v>
      </c>
      <c r="M25" s="3">
        <v>881</v>
      </c>
      <c r="N25" s="3">
        <v>935</v>
      </c>
      <c r="O25" s="3">
        <v>887</v>
      </c>
      <c r="P25" s="3">
        <f>SUM(L25:O25)</f>
        <v>3722</v>
      </c>
      <c r="Q25" s="3">
        <v>1149</v>
      </c>
      <c r="R25" s="3">
        <v>947</v>
      </c>
      <c r="S25" s="3">
        <v>797</v>
      </c>
      <c r="T25" s="3">
        <v>760</v>
      </c>
      <c r="U25" s="3">
        <f>SUM(Q25:T25)</f>
        <v>3653</v>
      </c>
      <c r="V25" s="3">
        <v>767</v>
      </c>
      <c r="W25" s="3">
        <v>815</v>
      </c>
      <c r="X25" s="3">
        <v>784</v>
      </c>
      <c r="Y25" s="3">
        <v>775</v>
      </c>
      <c r="Z25" s="3">
        <f>SUM(V25:Y25)</f>
        <v>3141</v>
      </c>
      <c r="AA25" s="3">
        <v>825</v>
      </c>
      <c r="AB25" s="3">
        <v>833</v>
      </c>
      <c r="AC25" s="3">
        <v>778</v>
      </c>
      <c r="AD25" s="3">
        <v>794</v>
      </c>
      <c r="AE25" s="3">
        <f>SUM(AA25:AD25)</f>
        <v>3230</v>
      </c>
      <c r="AF25" s="3">
        <v>908</v>
      </c>
      <c r="AG25" s="3">
        <v>970</v>
      </c>
      <c r="AH25" s="3">
        <v>869</v>
      </c>
      <c r="AI25" s="3">
        <v>840</v>
      </c>
      <c r="AJ25" s="3">
        <f>SUM(AF25:AI25)</f>
        <v>3587</v>
      </c>
    </row>
    <row r="26" spans="1:36" ht="12.75" customHeight="1">
      <c r="A26" s="22" t="s">
        <v>500</v>
      </c>
      <c r="B26" s="3">
        <v>159</v>
      </c>
      <c r="C26" s="3">
        <v>156</v>
      </c>
      <c r="D26" s="3">
        <v>129</v>
      </c>
      <c r="E26" s="3">
        <v>120</v>
      </c>
      <c r="F26" s="3">
        <f>SUM(B26:E26)</f>
        <v>564</v>
      </c>
      <c r="G26" s="3">
        <v>113</v>
      </c>
      <c r="H26" s="3">
        <v>95</v>
      </c>
      <c r="I26" s="3">
        <v>98</v>
      </c>
      <c r="J26" s="3">
        <v>93</v>
      </c>
      <c r="K26" s="3">
        <f>SUM(G26:J26)</f>
        <v>399</v>
      </c>
      <c r="L26" s="3">
        <v>86</v>
      </c>
      <c r="M26" s="3">
        <v>73</v>
      </c>
      <c r="N26" s="3">
        <v>68</v>
      </c>
      <c r="O26" s="3">
        <v>76</v>
      </c>
      <c r="P26" s="3">
        <f>SUM(L26:O26)</f>
        <v>303</v>
      </c>
      <c r="Q26" s="3">
        <v>95</v>
      </c>
      <c r="R26" s="3">
        <v>78</v>
      </c>
      <c r="S26" s="3">
        <v>48</v>
      </c>
      <c r="T26" s="3">
        <v>43</v>
      </c>
      <c r="U26" s="3">
        <f>SUM(Q26:T26)</f>
        <v>264</v>
      </c>
      <c r="V26" s="3">
        <v>43</v>
      </c>
      <c r="W26" s="3">
        <v>63</v>
      </c>
      <c r="X26" s="3">
        <v>76</v>
      </c>
      <c r="Y26" s="3">
        <v>79</v>
      </c>
      <c r="Z26" s="3">
        <f>SUM(V26:Y26)</f>
        <v>261</v>
      </c>
      <c r="AA26" s="3">
        <v>81</v>
      </c>
      <c r="AB26" s="3">
        <v>64</v>
      </c>
      <c r="AC26" s="3">
        <v>85</v>
      </c>
      <c r="AD26" s="3">
        <v>110</v>
      </c>
      <c r="AE26" s="3">
        <f>SUM(AA26:AD26)</f>
        <v>340</v>
      </c>
      <c r="AF26" s="3">
        <v>95</v>
      </c>
      <c r="AG26" s="3">
        <v>90</v>
      </c>
      <c r="AH26" s="3">
        <v>89</v>
      </c>
      <c r="AI26" s="3">
        <v>103</v>
      </c>
      <c r="AJ26" s="3">
        <f>SUM(AF26:AI26)</f>
        <v>377</v>
      </c>
    </row>
    <row r="27" spans="1:36" ht="12.75" customHeight="1">
      <c r="A27" s="22" t="s">
        <v>501</v>
      </c>
      <c r="B27" s="3">
        <v>109</v>
      </c>
      <c r="C27" s="3">
        <v>121</v>
      </c>
      <c r="D27" s="3">
        <v>88</v>
      </c>
      <c r="E27" s="3">
        <v>95</v>
      </c>
      <c r="F27" s="3">
        <f>SUM(B27:E27)</f>
        <v>413</v>
      </c>
      <c r="G27" s="3">
        <v>102</v>
      </c>
      <c r="H27" s="3">
        <v>87</v>
      </c>
      <c r="I27" s="3">
        <v>53</v>
      </c>
      <c r="J27" s="3">
        <v>63</v>
      </c>
      <c r="K27" s="3">
        <f>SUM(G27:J27)</f>
        <v>305</v>
      </c>
      <c r="L27" s="3">
        <v>68</v>
      </c>
      <c r="M27" s="3">
        <v>87</v>
      </c>
      <c r="N27" s="3">
        <v>71</v>
      </c>
      <c r="O27" s="3">
        <v>74</v>
      </c>
      <c r="P27" s="3">
        <f>SUM(L27:O27)</f>
        <v>300</v>
      </c>
      <c r="Q27" s="3">
        <v>67</v>
      </c>
      <c r="R27" s="3">
        <v>86</v>
      </c>
      <c r="S27" s="3">
        <v>92</v>
      </c>
      <c r="T27" s="3">
        <v>55</v>
      </c>
      <c r="U27" s="3">
        <f>SUM(Q27:T27)</f>
        <v>300</v>
      </c>
      <c r="V27" s="3">
        <v>68</v>
      </c>
      <c r="W27" s="3">
        <v>82</v>
      </c>
      <c r="X27" s="3">
        <v>87</v>
      </c>
      <c r="Y27" s="3">
        <v>73</v>
      </c>
      <c r="Z27" s="3">
        <f>SUM(V27:Y27)</f>
        <v>310</v>
      </c>
      <c r="AA27" s="3">
        <v>96</v>
      </c>
      <c r="AB27" s="3">
        <v>100</v>
      </c>
      <c r="AC27" s="3">
        <v>84</v>
      </c>
      <c r="AD27" s="3">
        <v>90</v>
      </c>
      <c r="AE27" s="3">
        <f>SUM(AA27:AD27)</f>
        <v>370</v>
      </c>
      <c r="AF27" s="3">
        <v>96</v>
      </c>
      <c r="AG27" s="3">
        <v>107</v>
      </c>
      <c r="AH27" s="3">
        <v>100</v>
      </c>
      <c r="AI27" s="3">
        <v>101</v>
      </c>
      <c r="AJ27" s="3">
        <f>SUM(AF27:AI27)</f>
        <v>404</v>
      </c>
    </row>
    <row r="28" spans="1:36" ht="12.75" customHeight="1">
      <c r="A28" s="22" t="s">
        <v>502</v>
      </c>
      <c r="B28" s="3">
        <v>105</v>
      </c>
      <c r="C28" s="3">
        <v>96</v>
      </c>
      <c r="D28" s="3">
        <v>73</v>
      </c>
      <c r="E28" s="3">
        <v>69</v>
      </c>
      <c r="F28" s="3">
        <f>SUM(B28:E28)</f>
        <v>343</v>
      </c>
      <c r="G28" s="3">
        <v>93</v>
      </c>
      <c r="H28" s="3">
        <v>92</v>
      </c>
      <c r="I28" s="3">
        <v>63</v>
      </c>
      <c r="J28" s="3">
        <v>77</v>
      </c>
      <c r="K28" s="3">
        <f>SUM(G28:J28)</f>
        <v>325</v>
      </c>
      <c r="L28" s="3">
        <v>73</v>
      </c>
      <c r="M28" s="3">
        <v>74</v>
      </c>
      <c r="N28" s="3">
        <v>53</v>
      </c>
      <c r="O28" s="3">
        <v>107</v>
      </c>
      <c r="P28" s="3">
        <f>SUM(L28:O28)</f>
        <v>307</v>
      </c>
      <c r="Q28" s="3">
        <v>82</v>
      </c>
      <c r="R28" s="3">
        <v>50</v>
      </c>
      <c r="S28" s="3">
        <v>58</v>
      </c>
      <c r="T28" s="3">
        <v>74</v>
      </c>
      <c r="U28" s="3">
        <f>SUM(Q28:T28)</f>
        <v>264</v>
      </c>
      <c r="V28" s="3">
        <v>65</v>
      </c>
      <c r="W28" s="3">
        <v>87</v>
      </c>
      <c r="X28" s="3">
        <v>52</v>
      </c>
      <c r="Y28" s="3">
        <v>68</v>
      </c>
      <c r="Z28" s="3">
        <f>SUM(V28:Y28)</f>
        <v>272</v>
      </c>
      <c r="AA28" s="3">
        <v>78</v>
      </c>
      <c r="AB28" s="3">
        <v>72</v>
      </c>
      <c r="AC28" s="3">
        <v>79</v>
      </c>
      <c r="AD28" s="3">
        <v>45</v>
      </c>
      <c r="AE28" s="3">
        <f>SUM(AA28:AD28)</f>
        <v>274</v>
      </c>
      <c r="AF28" s="3">
        <v>77</v>
      </c>
      <c r="AG28" s="3">
        <v>61</v>
      </c>
      <c r="AH28" s="3">
        <v>66</v>
      </c>
      <c r="AI28" s="3">
        <v>56</v>
      </c>
      <c r="AJ28" s="3">
        <f>SUM(AF28:AI28)</f>
        <v>260</v>
      </c>
    </row>
    <row r="29" spans="1:36" ht="12.75" customHeight="1">
      <c r="A29" s="22" t="s">
        <v>503</v>
      </c>
      <c r="B29" s="3">
        <v>304</v>
      </c>
      <c r="C29" s="3">
        <v>254</v>
      </c>
      <c r="D29" s="3">
        <v>264</v>
      </c>
      <c r="E29" s="3">
        <v>241</v>
      </c>
      <c r="F29" s="3">
        <f>SUM(B29:E29)</f>
        <v>1063</v>
      </c>
      <c r="G29" s="3">
        <v>265</v>
      </c>
      <c r="H29" s="3">
        <v>335</v>
      </c>
      <c r="I29" s="3">
        <v>257</v>
      </c>
      <c r="J29" s="3">
        <v>238</v>
      </c>
      <c r="K29" s="3">
        <f>SUM(G29:J29)</f>
        <v>1095</v>
      </c>
      <c r="L29" s="3">
        <v>200</v>
      </c>
      <c r="M29" s="3">
        <v>204</v>
      </c>
      <c r="N29" s="3">
        <v>182</v>
      </c>
      <c r="O29" s="3">
        <v>162</v>
      </c>
      <c r="P29" s="3">
        <f>SUM(L29:O29)</f>
        <v>748</v>
      </c>
      <c r="Q29" s="3">
        <v>178</v>
      </c>
      <c r="R29" s="3">
        <v>181</v>
      </c>
      <c r="S29" s="3">
        <v>175</v>
      </c>
      <c r="T29" s="3">
        <v>172</v>
      </c>
      <c r="U29" s="3">
        <f>SUM(Q29:T29)</f>
        <v>706</v>
      </c>
      <c r="V29" s="3">
        <v>181</v>
      </c>
      <c r="W29" s="3">
        <v>166</v>
      </c>
      <c r="X29" s="3">
        <v>154</v>
      </c>
      <c r="Y29" s="3">
        <v>158</v>
      </c>
      <c r="Z29" s="3">
        <f>SUM(V29:Y29)</f>
        <v>659</v>
      </c>
      <c r="AA29" s="3">
        <v>144</v>
      </c>
      <c r="AB29" s="3">
        <v>179</v>
      </c>
      <c r="AC29" s="3">
        <v>167</v>
      </c>
      <c r="AD29" s="3">
        <v>168</v>
      </c>
      <c r="AE29" s="3">
        <f>SUM(AA29:AD29)</f>
        <v>658</v>
      </c>
      <c r="AF29" s="3">
        <v>179</v>
      </c>
      <c r="AG29" s="3">
        <v>180</v>
      </c>
      <c r="AH29" s="3">
        <v>179</v>
      </c>
      <c r="AI29" s="3">
        <v>199</v>
      </c>
      <c r="AJ29" s="3">
        <f>SUM(AF29:AI29)</f>
        <v>737</v>
      </c>
    </row>
    <row r="32" ht="12.75" customHeight="1">
      <c r="A32" s="6" t="s">
        <v>524</v>
      </c>
    </row>
    <row r="33" spans="2:17" ht="12.75" customHeight="1">
      <c r="B33" s="6" t="s">
        <v>10</v>
      </c>
      <c r="D33" s="6" t="s">
        <v>11</v>
      </c>
      <c r="F33" s="6" t="s">
        <v>12</v>
      </c>
      <c r="H33" s="6" t="s">
        <v>13</v>
      </c>
      <c r="J33" s="6" t="s">
        <v>525</v>
      </c>
      <c r="L33" s="6" t="s">
        <v>15</v>
      </c>
      <c r="M33" s="6" t="s">
        <v>504</v>
      </c>
      <c r="N33" s="6"/>
      <c r="O33" s="6" t="s">
        <v>462</v>
      </c>
      <c r="P33" s="6"/>
      <c r="Q33" s="6" t="s">
        <v>463</v>
      </c>
    </row>
    <row r="34" spans="1:17" ht="12.75" customHeight="1">
      <c r="A34" s="6" t="s">
        <v>507</v>
      </c>
      <c r="B34" s="1">
        <f>N6+N7+N9+N14+N11+N12+N13+N20+N21+N2+N3+N4+N15</f>
        <v>440</v>
      </c>
      <c r="D34" s="1">
        <f>O6+O7+O9+O14+O11+O12+O13+O20+O21+O2+O3+O4+O15</f>
        <v>504</v>
      </c>
      <c r="F34" s="1">
        <f>Q6+Q7+Q9+Q11+Q12+Q14+Q13+Q20+Q21+Q2+Q3+Q4+Q15</f>
        <v>525</v>
      </c>
      <c r="G34" s="15">
        <f>(H34-F34)/F34</f>
        <v>-0.13523809523809524</v>
      </c>
      <c r="H34" s="1">
        <f>R6+R7+R9+R14+R11+R12+R13+R20+R21+R2+R3+R4+R15</f>
        <v>454</v>
      </c>
      <c r="I34" s="15">
        <f>(J34-H34)/H34</f>
        <v>0.17841409691629956</v>
      </c>
      <c r="J34" s="1">
        <f>S6+S7+S9+S11+S14+S13+S12+S20+S21+S2+S3+S4+S15</f>
        <v>535</v>
      </c>
      <c r="K34" s="1">
        <f>(L34-J34)/J34</f>
        <v>-0.041121495327102804</v>
      </c>
      <c r="L34" s="1">
        <f>T6+T7+T9+T14+T11+T12+T13+T20+T21+T2+T3+T4+T15</f>
        <v>513</v>
      </c>
      <c r="M34" s="15">
        <f>(J34-F34)/F34</f>
        <v>0.01904761904761905</v>
      </c>
      <c r="O34" s="1">
        <f>B34+D34+F34</f>
        <v>1469</v>
      </c>
      <c r="P34" s="15">
        <f>(Q34-O34)/O34</f>
        <v>0.0224642614023145</v>
      </c>
      <c r="Q34" s="1">
        <f>L34+J34+H34</f>
        <v>1502</v>
      </c>
    </row>
    <row r="35" spans="1:17" ht="12.75" customHeight="1">
      <c r="A35" s="6" t="s">
        <v>508</v>
      </c>
      <c r="B35" s="1">
        <f>N5+N8+N10+N16+N17+N19+N22+N23+N18+N24+N25+N26+N27+N28+N29</f>
        <v>1939</v>
      </c>
      <c r="D35" s="1">
        <f>O5+O8+O10+O16+O17+O19+O22+O23+O18+O24+O25+O26+O27+O28+O29</f>
        <v>1908</v>
      </c>
      <c r="F35" s="1">
        <f>Q5+Q8+Q10+Q16+Q17+Q18+Q19+Q23+Q24+Q25+Q26+Q27+Q28+Q29</f>
        <v>2124</v>
      </c>
      <c r="G35" s="15">
        <f>(H35-F35)/F35</f>
        <v>-0.07344632768361582</v>
      </c>
      <c r="H35" s="1">
        <f>R5+R8+R10+R16+R17+R18+R19+R22+R23+R24+R25+R26+R27+R28+R29</f>
        <v>1968</v>
      </c>
      <c r="I35" s="15">
        <f>(J35-H35)/H35</f>
        <v>-0.15548780487804878</v>
      </c>
      <c r="J35" s="1">
        <f>S5+S8+S10+S16+S17+S19+S22+S23+S24+S25+S26+S27+S28+S29+S18</f>
        <v>1662</v>
      </c>
      <c r="K35" s="1">
        <f>(L35-J35)/J35</f>
        <v>-0.023465703971119134</v>
      </c>
      <c r="L35" s="1">
        <f>T5+T8+T10+T16+T17+T19+T22+T23+T18+T24+T25+T26+T27+T28+T29</f>
        <v>1623</v>
      </c>
      <c r="M35" s="15">
        <f>(J35-F35)/F35</f>
        <v>-0.2175141242937853</v>
      </c>
      <c r="O35" s="1">
        <f>B35+D35+F35</f>
        <v>5971</v>
      </c>
      <c r="P35" s="15">
        <f>(Q35-O35)/O35</f>
        <v>-0.12024786467928321</v>
      </c>
      <c r="Q35" s="1">
        <f>L35+J35+H35</f>
        <v>5253</v>
      </c>
    </row>
    <row r="36" spans="3:17" ht="12.75" customHeight="1">
      <c r="C36" s="15"/>
      <c r="E36" s="15"/>
      <c r="O36" s="1">
        <f>SUM(O34:O35)</f>
        <v>7440</v>
      </c>
      <c r="P36" s="15">
        <f>(Q36-O36)/O36</f>
        <v>-0.09206989247311828</v>
      </c>
      <c r="Q36" s="1">
        <f>SUM(Q34:Q35)</f>
        <v>6755</v>
      </c>
    </row>
    <row r="37" spans="1:5" ht="12.75" customHeight="1">
      <c r="A37" s="6" t="s">
        <v>526</v>
      </c>
      <c r="C37" s="15"/>
      <c r="E37" s="15"/>
    </row>
    <row r="38" spans="3:5" ht="12.75" customHeight="1">
      <c r="C38" s="15"/>
      <c r="E38" s="15"/>
    </row>
    <row r="39" spans="2:10" ht="12.75" customHeight="1">
      <c r="B39" s="22" t="s">
        <v>15</v>
      </c>
      <c r="C39" s="47"/>
      <c r="D39" s="24" t="s">
        <v>16</v>
      </c>
      <c r="E39" s="47"/>
      <c r="F39" s="22" t="s">
        <v>17</v>
      </c>
      <c r="G39" s="25" t="s">
        <v>509</v>
      </c>
      <c r="H39" s="6" t="s">
        <v>510</v>
      </c>
      <c r="J39" s="6" t="s">
        <v>511</v>
      </c>
    </row>
    <row r="40" spans="1:10" ht="12.75" customHeight="1">
      <c r="A40" s="6" t="s">
        <v>507</v>
      </c>
      <c r="B40" s="1">
        <f>T2+T3+T4+T6+T7+T8+T9+T10+T12+T13+T14+T15+T16+T17+T18+T19+T20+T21+T22+T23+T28</f>
        <v>986</v>
      </c>
      <c r="C40" s="15">
        <f>(D40-B40)/B40</f>
        <v>0.036511156186612576</v>
      </c>
      <c r="D40" s="1">
        <f>V2+V3+V4+V6+V7+V8+V9+V10+V12+V13+V14+V15+V16+V17+V18+V19+V20+V21+V22+V23+V28</f>
        <v>1022</v>
      </c>
      <c r="E40" s="15">
        <f>(F40-D40)/D40</f>
        <v>0.12720156555772993</v>
      </c>
      <c r="F40" s="1">
        <f>W2+W3+W4+W6+W7+W8+W9+W10+W12+W13+W14+W15+W16+W17+W18+W19+W20+W21+W22+W23+W28</f>
        <v>1152</v>
      </c>
      <c r="G40" s="15">
        <f>(F40-B40)/B40</f>
        <v>0.16835699797160245</v>
      </c>
      <c r="H40" s="1">
        <f>(K2+P2+U2+K3+P3+U3+K4+P4+U4+K6+P6+U6+K7+P7+U7+K8+P8+U8+K9+P9+U9+K10+P10+U10+K12+P12+U12+K13+P13+U13+K14+P14+U14+K15+P15+U15+K16+P16+U16+K17+P17+U17+K18+P18+U18+K19+P19+U19+K20+P20+U20+K21+P21+U21+K22+P22+U22+K23+P23+U23+K28+P28+U28)</f>
        <v>13639</v>
      </c>
      <c r="I40" s="15">
        <f>(J40-H40)/H40</f>
        <v>0.07031307280592419</v>
      </c>
      <c r="J40" s="1">
        <f>Z2+AE2+AJ2+Z3+AE3+AJ3+Z4+AE4+AJ4+Z6+AE6+AJ6+Z7+AE7+AJ7+Z8+AE8+AJ8+Z9+AE9+AJ9+Z10+AE10+AJ10+Z12+AE12+AJ12+Z13+AE13+AJ13+Z14+AE14+AJ14+Z15+AE15+AJ15+Z16+AE16+AJ16+Z17+AE17+AJ17+Z18+AE18+AJ18+Z19+AE19+AJ19+Z20+AE20+AJ20+Z21+AE21+AJ21+Z22+AE22+AJ22+Z23+AE23+AJ23+Z28+AE28+AJ28</f>
        <v>14598</v>
      </c>
    </row>
    <row r="41" spans="1:10" ht="12.75" customHeight="1">
      <c r="A41" s="6" t="s">
        <v>508</v>
      </c>
      <c r="B41" s="1">
        <f>T5+T11+T29+T27+T26+T25+T24</f>
        <v>1150</v>
      </c>
      <c r="C41" s="15">
        <f>(D41-B41)/B41</f>
        <v>0.04173913043478261</v>
      </c>
      <c r="D41" s="1">
        <f>V5+V11+V24+V25+V26+V27+V29</f>
        <v>1198</v>
      </c>
      <c r="E41" s="15">
        <f>(F41-D41)/D41</f>
        <v>0.021702838063439065</v>
      </c>
      <c r="F41" s="1">
        <f>W5+W11+W29+W27+W26+W25+W24</f>
        <v>1224</v>
      </c>
      <c r="G41" s="15">
        <f>(F41-B41)/B41</f>
        <v>0.06434782608695652</v>
      </c>
      <c r="H41" s="1">
        <f>(K5+P5+U5+K11+P11+U11+K24+P24+U24+K25+P25+U25+K26+P26+U26+K27+P27+U27+K29+P29+U29)</f>
        <v>17376</v>
      </c>
      <c r="I41" s="15">
        <f>(J41-H41)/H41</f>
        <v>-0.11228130755064457</v>
      </c>
      <c r="J41" s="1">
        <f>Z5+AE5+AJ5+Z11+AE11+AJ11+Z24+AE24+AJ24+Z25+AE25+AJ25+Z26+AE26+AJ26+Z27+AE27+AJ27+Z29+AE29+AJ29</f>
        <v>15425</v>
      </c>
    </row>
    <row r="42" spans="8:10" ht="12.75" customHeight="1">
      <c r="H42" s="1">
        <f>SUM(H40:H41)</f>
        <v>31015</v>
      </c>
      <c r="I42" s="15">
        <f>(J42-H42)/H42</f>
        <v>-0.031984523617604385</v>
      </c>
      <c r="J42" s="1">
        <f>SUM(J40:J41)</f>
        <v>30023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J42"/>
  <sheetViews>
    <sheetView workbookViewId="0" topLeftCell="A1">
      <pane xSplit="1" ySplit="1" topLeftCell="B29" activePane="bottomRight" state="frozen"/>
      <selection pane="topLeft" activeCell="A1" sqref="A1"/>
      <selection pane="topRight" activeCell="B1" sqref="B1"/>
      <selection pane="bottomLeft" activeCell="A29" sqref="A29"/>
      <selection pane="bottomRight" activeCell="B2" sqref="B2"/>
    </sheetView>
  </sheetViews>
  <sheetFormatPr defaultColWidth="13.7109375" defaultRowHeight="15.75" customHeight="1"/>
  <cols>
    <col min="1" max="16384" width="14.421875" style="1" customWidth="1"/>
  </cols>
  <sheetData>
    <row r="1" spans="1:36" ht="12.75" customHeight="1">
      <c r="A1" s="14"/>
      <c r="B1" s="46" t="s">
        <v>0</v>
      </c>
      <c r="C1" s="46" t="s">
        <v>1</v>
      </c>
      <c r="D1" s="46" t="s">
        <v>2</v>
      </c>
      <c r="E1" s="46" t="s">
        <v>3</v>
      </c>
      <c r="F1" s="46">
        <v>2009</v>
      </c>
      <c r="G1" s="46" t="s">
        <v>4</v>
      </c>
      <c r="H1" s="46" t="s">
        <v>5</v>
      </c>
      <c r="I1" s="46" t="s">
        <v>6</v>
      </c>
      <c r="J1" s="46" t="s">
        <v>7</v>
      </c>
      <c r="K1" s="46">
        <v>2010</v>
      </c>
      <c r="L1" s="46" t="s">
        <v>8</v>
      </c>
      <c r="M1" s="46" t="s">
        <v>9</v>
      </c>
      <c r="N1" s="46" t="s">
        <v>10</v>
      </c>
      <c r="O1" s="46" t="s">
        <v>11</v>
      </c>
      <c r="P1" s="46">
        <v>2011</v>
      </c>
      <c r="Q1" s="46" t="s">
        <v>12</v>
      </c>
      <c r="R1" s="46" t="s">
        <v>13</v>
      </c>
      <c r="S1" s="46" t="s">
        <v>14</v>
      </c>
      <c r="T1" s="46" t="s">
        <v>15</v>
      </c>
      <c r="U1" s="46">
        <v>2012</v>
      </c>
      <c r="V1" s="46" t="s">
        <v>16</v>
      </c>
      <c r="W1" s="46" t="s">
        <v>17</v>
      </c>
      <c r="X1" s="46" t="s">
        <v>18</v>
      </c>
      <c r="Y1" s="46" t="s">
        <v>19</v>
      </c>
      <c r="Z1" s="46">
        <v>2013</v>
      </c>
      <c r="AA1" s="46" t="s">
        <v>20</v>
      </c>
      <c r="AB1" s="46" t="s">
        <v>21</v>
      </c>
      <c r="AC1" s="46" t="s">
        <v>22</v>
      </c>
      <c r="AD1" s="46" t="s">
        <v>23</v>
      </c>
      <c r="AE1" s="46">
        <v>2014</v>
      </c>
      <c r="AF1" s="46" t="s">
        <v>24</v>
      </c>
      <c r="AG1" s="46" t="s">
        <v>25</v>
      </c>
      <c r="AH1" s="46" t="s">
        <v>26</v>
      </c>
      <c r="AI1" s="46" t="s">
        <v>27</v>
      </c>
      <c r="AJ1" s="46">
        <v>2015</v>
      </c>
    </row>
    <row r="2" spans="1:36" ht="12.75" customHeight="1">
      <c r="A2" s="22" t="s">
        <v>476</v>
      </c>
      <c r="B2" s="3">
        <v>1</v>
      </c>
      <c r="C2" s="3">
        <v>4</v>
      </c>
      <c r="D2" s="3">
        <v>2</v>
      </c>
      <c r="E2" s="3">
        <v>4</v>
      </c>
      <c r="F2" s="3">
        <f>SUM(B2:E2)</f>
        <v>11</v>
      </c>
      <c r="G2" s="3">
        <v>4</v>
      </c>
      <c r="H2" s="3">
        <v>5</v>
      </c>
      <c r="I2" s="3">
        <v>5</v>
      </c>
      <c r="J2" s="3">
        <v>5</v>
      </c>
      <c r="K2" s="3">
        <f>SUM(G2:J2)</f>
        <v>19</v>
      </c>
      <c r="L2" s="3">
        <v>1</v>
      </c>
      <c r="M2" s="3">
        <v>5</v>
      </c>
      <c r="N2" s="3">
        <v>3</v>
      </c>
      <c r="O2" s="3">
        <v>3</v>
      </c>
      <c r="P2" s="3">
        <f>SUM(L2:O2)</f>
        <v>12</v>
      </c>
      <c r="Q2" s="3">
        <v>6</v>
      </c>
      <c r="R2" s="3">
        <v>3</v>
      </c>
      <c r="S2" s="3">
        <v>3</v>
      </c>
      <c r="T2" s="3">
        <v>6</v>
      </c>
      <c r="U2" s="3">
        <f>SUM(Q2:T2)</f>
        <v>18</v>
      </c>
      <c r="V2" s="3">
        <v>3</v>
      </c>
      <c r="W2" s="3">
        <v>2</v>
      </c>
      <c r="X2" s="3">
        <v>1</v>
      </c>
      <c r="Y2" s="3">
        <v>6</v>
      </c>
      <c r="Z2" s="3">
        <f>SUM(V2:Y2)</f>
        <v>12</v>
      </c>
      <c r="AA2" s="3">
        <v>4</v>
      </c>
      <c r="AB2" s="3">
        <v>1</v>
      </c>
      <c r="AC2" s="3">
        <v>2</v>
      </c>
      <c r="AD2" s="3">
        <v>5</v>
      </c>
      <c r="AE2" s="3">
        <f>SUM(AA2:AD2)</f>
        <v>12</v>
      </c>
      <c r="AF2" s="3">
        <v>6</v>
      </c>
      <c r="AG2" s="3">
        <v>5</v>
      </c>
      <c r="AH2" s="3">
        <v>6</v>
      </c>
      <c r="AI2" s="3">
        <v>1</v>
      </c>
      <c r="AJ2" s="3">
        <f>SUM(AF2:AI2)</f>
        <v>18</v>
      </c>
    </row>
    <row r="3" spans="1:36" ht="12.75" customHeight="1">
      <c r="A3" s="22" t="s">
        <v>477</v>
      </c>
      <c r="B3" s="3">
        <v>9</v>
      </c>
      <c r="C3" s="3">
        <v>2</v>
      </c>
      <c r="D3" s="3">
        <v>6</v>
      </c>
      <c r="E3" s="3">
        <v>2</v>
      </c>
      <c r="F3" s="3">
        <f>SUM(B3:E3)</f>
        <v>19</v>
      </c>
      <c r="G3" s="3">
        <v>2</v>
      </c>
      <c r="H3" s="3">
        <v>4</v>
      </c>
      <c r="I3" s="3">
        <v>7</v>
      </c>
      <c r="J3" s="3">
        <v>4</v>
      </c>
      <c r="K3" s="3">
        <f>SUM(G3:J3)</f>
        <v>17</v>
      </c>
      <c r="L3" s="3">
        <v>7</v>
      </c>
      <c r="M3" s="3">
        <v>8</v>
      </c>
      <c r="N3" s="3">
        <v>5</v>
      </c>
      <c r="O3" s="3">
        <v>5</v>
      </c>
      <c r="P3" s="3">
        <f>SUM(L3:O3)</f>
        <v>25</v>
      </c>
      <c r="Q3" s="3">
        <v>10</v>
      </c>
      <c r="R3" s="3">
        <v>5</v>
      </c>
      <c r="S3" s="3">
        <v>8</v>
      </c>
      <c r="T3" s="3">
        <v>5</v>
      </c>
      <c r="U3" s="3">
        <f>SUM(Q3:T3)</f>
        <v>28</v>
      </c>
      <c r="V3" s="3">
        <v>6</v>
      </c>
      <c r="W3" s="3">
        <v>4</v>
      </c>
      <c r="X3" s="3">
        <v>8</v>
      </c>
      <c r="Y3" s="3">
        <v>5</v>
      </c>
      <c r="Z3" s="3">
        <f>SUM(V3:Y3)</f>
        <v>23</v>
      </c>
      <c r="AA3" s="3">
        <v>4</v>
      </c>
      <c r="AB3" s="3">
        <v>2</v>
      </c>
      <c r="AC3" s="3">
        <v>4</v>
      </c>
      <c r="AD3" s="3">
        <v>8</v>
      </c>
      <c r="AE3" s="3">
        <f>SUM(AA3:AD3)</f>
        <v>18</v>
      </c>
      <c r="AF3" s="3">
        <v>6</v>
      </c>
      <c r="AG3" s="3">
        <v>8</v>
      </c>
      <c r="AH3" s="3">
        <v>3</v>
      </c>
      <c r="AI3" s="3">
        <v>10</v>
      </c>
      <c r="AJ3" s="3">
        <f>SUM(AF3:AI3)</f>
        <v>27</v>
      </c>
    </row>
    <row r="4" spans="1:36" ht="12.75" customHeight="1">
      <c r="A4" s="22" t="s">
        <v>478</v>
      </c>
      <c r="B4" s="3">
        <v>2</v>
      </c>
      <c r="C4" s="3">
        <v>2</v>
      </c>
      <c r="D4" s="3">
        <v>7</v>
      </c>
      <c r="E4" s="3">
        <v>8</v>
      </c>
      <c r="F4" s="3">
        <f>SUM(B4:E4)</f>
        <v>19</v>
      </c>
      <c r="G4" s="3">
        <v>2</v>
      </c>
      <c r="H4" s="3">
        <v>4</v>
      </c>
      <c r="I4" s="3">
        <v>4</v>
      </c>
      <c r="J4" s="3">
        <v>4</v>
      </c>
      <c r="K4" s="3">
        <f>SUM(G4:J4)</f>
        <v>14</v>
      </c>
      <c r="L4" s="3">
        <v>3</v>
      </c>
      <c r="M4" s="3">
        <v>0</v>
      </c>
      <c r="N4" s="3">
        <v>2</v>
      </c>
      <c r="O4" s="3">
        <v>4</v>
      </c>
      <c r="P4" s="3">
        <f>SUM(L4:O4)</f>
        <v>9</v>
      </c>
      <c r="Q4" s="3">
        <v>9</v>
      </c>
      <c r="R4" s="3">
        <v>2</v>
      </c>
      <c r="S4" s="3">
        <v>1</v>
      </c>
      <c r="T4" s="3">
        <v>3</v>
      </c>
      <c r="U4" s="3">
        <f>SUM(Q4:T4)</f>
        <v>15</v>
      </c>
      <c r="V4" s="3">
        <v>5</v>
      </c>
      <c r="W4" s="3">
        <v>1</v>
      </c>
      <c r="X4" s="3">
        <v>2</v>
      </c>
      <c r="Y4" s="3">
        <v>4</v>
      </c>
      <c r="Z4" s="3">
        <f>SUM(V4:Y4)</f>
        <v>12</v>
      </c>
      <c r="AA4" s="3">
        <v>1</v>
      </c>
      <c r="AB4" s="3">
        <v>2</v>
      </c>
      <c r="AC4" s="3">
        <v>2</v>
      </c>
      <c r="AD4" s="3">
        <v>3</v>
      </c>
      <c r="AE4" s="3">
        <f>SUM(AA4:AD4)</f>
        <v>8</v>
      </c>
      <c r="AF4" s="3">
        <v>8</v>
      </c>
      <c r="AG4" s="3">
        <v>0</v>
      </c>
      <c r="AH4" s="3">
        <v>4</v>
      </c>
      <c r="AI4" s="3">
        <v>2</v>
      </c>
      <c r="AJ4" s="3">
        <f>SUM(AF4:AI4)</f>
        <v>14</v>
      </c>
    </row>
    <row r="5" spans="1:36" ht="12.75" customHeight="1">
      <c r="A5" s="22" t="s">
        <v>479</v>
      </c>
      <c r="B5" s="3">
        <v>17</v>
      </c>
      <c r="C5" s="3">
        <v>10</v>
      </c>
      <c r="D5" s="3">
        <v>12</v>
      </c>
      <c r="E5" s="3">
        <v>12</v>
      </c>
      <c r="F5" s="3">
        <f>SUM(B5:E5)</f>
        <v>51</v>
      </c>
      <c r="G5" s="3">
        <v>27</v>
      </c>
      <c r="H5" s="3">
        <v>20</v>
      </c>
      <c r="I5" s="3">
        <v>17</v>
      </c>
      <c r="J5" s="3">
        <v>31</v>
      </c>
      <c r="K5" s="3">
        <f>SUM(G5:J5)</f>
        <v>95</v>
      </c>
      <c r="L5" s="3">
        <v>20</v>
      </c>
      <c r="M5" s="3">
        <v>8</v>
      </c>
      <c r="N5" s="3">
        <v>16</v>
      </c>
      <c r="O5" s="3">
        <v>19</v>
      </c>
      <c r="P5" s="3">
        <f>SUM(L5:O5)</f>
        <v>63</v>
      </c>
      <c r="Q5" s="3">
        <v>21</v>
      </c>
      <c r="R5" s="3">
        <v>32</v>
      </c>
      <c r="S5" s="3">
        <v>21</v>
      </c>
      <c r="T5" s="3">
        <v>23</v>
      </c>
      <c r="U5" s="3">
        <f>SUM(Q5:T5)</f>
        <v>97</v>
      </c>
      <c r="V5" s="3">
        <v>23</v>
      </c>
      <c r="W5" s="3">
        <v>19</v>
      </c>
      <c r="X5" s="3">
        <v>15</v>
      </c>
      <c r="Y5" s="3">
        <v>16</v>
      </c>
      <c r="Z5" s="3">
        <f>SUM(V5:Y5)</f>
        <v>73</v>
      </c>
      <c r="AA5" s="3">
        <v>18</v>
      </c>
      <c r="AB5" s="3">
        <v>11</v>
      </c>
      <c r="AC5" s="3">
        <v>12</v>
      </c>
      <c r="AD5" s="3">
        <v>24</v>
      </c>
      <c r="AE5" s="3">
        <f>SUM(AA5:AD5)</f>
        <v>65</v>
      </c>
      <c r="AF5" s="3">
        <v>30</v>
      </c>
      <c r="AG5" s="3">
        <v>22</v>
      </c>
      <c r="AH5" s="3">
        <v>21</v>
      </c>
      <c r="AI5" s="3">
        <v>13</v>
      </c>
      <c r="AJ5" s="3">
        <f>SUM(AF5:AI5)</f>
        <v>86</v>
      </c>
    </row>
    <row r="6" spans="1:36" ht="12.75" customHeight="1">
      <c r="A6" s="22" t="s">
        <v>480</v>
      </c>
      <c r="B6" s="3">
        <v>6</v>
      </c>
      <c r="C6" s="3">
        <v>4</v>
      </c>
      <c r="D6" s="3">
        <v>11</v>
      </c>
      <c r="E6" s="3">
        <v>8</v>
      </c>
      <c r="F6" s="3">
        <f>SUM(B6:E6)</f>
        <v>29</v>
      </c>
      <c r="G6" s="3">
        <v>9</v>
      </c>
      <c r="H6" s="3">
        <v>8</v>
      </c>
      <c r="I6" s="3">
        <v>3</v>
      </c>
      <c r="J6" s="3">
        <v>3</v>
      </c>
      <c r="K6" s="3">
        <f>SUM(G6:J6)</f>
        <v>23</v>
      </c>
      <c r="L6" s="3">
        <v>3</v>
      </c>
      <c r="M6" s="3">
        <v>4</v>
      </c>
      <c r="N6" s="3">
        <v>5</v>
      </c>
      <c r="O6" s="3">
        <v>7</v>
      </c>
      <c r="P6" s="3">
        <f>SUM(L6:O6)</f>
        <v>19</v>
      </c>
      <c r="Q6" s="3">
        <v>5</v>
      </c>
      <c r="R6" s="3">
        <v>5</v>
      </c>
      <c r="S6" s="3">
        <v>3</v>
      </c>
      <c r="T6" s="3">
        <v>6</v>
      </c>
      <c r="U6" s="3">
        <f>SUM(Q6:T6)</f>
        <v>19</v>
      </c>
      <c r="V6" s="3">
        <v>4</v>
      </c>
      <c r="W6" s="3">
        <v>1</v>
      </c>
      <c r="X6" s="3">
        <v>7</v>
      </c>
      <c r="Y6" s="3">
        <v>4</v>
      </c>
      <c r="Z6" s="3">
        <f>SUM(V6:Y6)</f>
        <v>16</v>
      </c>
      <c r="AA6" s="3">
        <v>8</v>
      </c>
      <c r="AB6" s="3">
        <v>12</v>
      </c>
      <c r="AC6" s="3">
        <v>6</v>
      </c>
      <c r="AD6" s="3">
        <v>4</v>
      </c>
      <c r="AE6" s="3">
        <f>SUM(AA6:AD6)</f>
        <v>30</v>
      </c>
      <c r="AF6" s="3">
        <v>9</v>
      </c>
      <c r="AG6" s="3">
        <v>1</v>
      </c>
      <c r="AH6" s="3">
        <v>6</v>
      </c>
      <c r="AI6" s="3">
        <v>3</v>
      </c>
      <c r="AJ6" s="3">
        <f>SUM(AF6:AI6)</f>
        <v>19</v>
      </c>
    </row>
    <row r="7" spans="1:36" ht="12.75" customHeight="1">
      <c r="A7" s="22" t="s">
        <v>481</v>
      </c>
      <c r="B7" s="3">
        <v>4</v>
      </c>
      <c r="C7" s="3">
        <v>4</v>
      </c>
      <c r="D7" s="3">
        <v>1</v>
      </c>
      <c r="E7" s="3">
        <v>6</v>
      </c>
      <c r="F7" s="3">
        <f>SUM(B7:E7)</f>
        <v>15</v>
      </c>
      <c r="G7" s="3">
        <v>4</v>
      </c>
      <c r="H7" s="3">
        <v>5</v>
      </c>
      <c r="I7" s="3">
        <v>2</v>
      </c>
      <c r="J7" s="3">
        <v>1</v>
      </c>
      <c r="K7" s="3">
        <f>SUM(G7:J7)</f>
        <v>12</v>
      </c>
      <c r="L7" s="3">
        <v>0</v>
      </c>
      <c r="M7" s="3">
        <v>0</v>
      </c>
      <c r="N7" s="3">
        <v>2</v>
      </c>
      <c r="O7" s="3">
        <v>3</v>
      </c>
      <c r="P7" s="3">
        <f>SUM(L7:O7)</f>
        <v>5</v>
      </c>
      <c r="Q7" s="3">
        <v>4</v>
      </c>
      <c r="R7" s="3">
        <v>1</v>
      </c>
      <c r="S7" s="3">
        <v>5</v>
      </c>
      <c r="T7" s="3">
        <v>3</v>
      </c>
      <c r="U7" s="3">
        <f>SUM(Q7:T7)</f>
        <v>13</v>
      </c>
      <c r="V7" s="3">
        <v>2</v>
      </c>
      <c r="W7" s="3">
        <v>4</v>
      </c>
      <c r="X7" s="3">
        <v>2</v>
      </c>
      <c r="Y7" s="3">
        <v>2</v>
      </c>
      <c r="Z7" s="3">
        <f>SUM(V7:Y7)</f>
        <v>10</v>
      </c>
      <c r="AA7" s="3">
        <v>4</v>
      </c>
      <c r="AB7" s="3">
        <v>4</v>
      </c>
      <c r="AC7" s="3">
        <v>3</v>
      </c>
      <c r="AD7" s="3">
        <v>4</v>
      </c>
      <c r="AE7" s="3">
        <f>SUM(AA7:AD7)</f>
        <v>15</v>
      </c>
      <c r="AF7" s="3">
        <v>1</v>
      </c>
      <c r="AG7" s="3">
        <v>0</v>
      </c>
      <c r="AH7" s="3">
        <v>5</v>
      </c>
      <c r="AI7" s="3">
        <v>3</v>
      </c>
      <c r="AJ7" s="3">
        <f>SUM(AF7:AI7)</f>
        <v>9</v>
      </c>
    </row>
    <row r="8" spans="1:36" ht="12.75" customHeight="1">
      <c r="A8" s="22" t="s">
        <v>482</v>
      </c>
      <c r="B8" s="3">
        <v>12</v>
      </c>
      <c r="C8" s="3">
        <v>8</v>
      </c>
      <c r="D8" s="3">
        <v>5</v>
      </c>
      <c r="E8" s="3">
        <v>11</v>
      </c>
      <c r="F8" s="3">
        <f>SUM(B8:E8)</f>
        <v>36</v>
      </c>
      <c r="G8" s="3">
        <v>10</v>
      </c>
      <c r="H8" s="3">
        <v>12</v>
      </c>
      <c r="I8" s="3">
        <v>17</v>
      </c>
      <c r="J8" s="3">
        <v>12</v>
      </c>
      <c r="K8" s="3">
        <f>SUM(G8:J8)</f>
        <v>51</v>
      </c>
      <c r="L8" s="3">
        <v>13</v>
      </c>
      <c r="M8" s="3">
        <v>14</v>
      </c>
      <c r="N8" s="3">
        <v>10</v>
      </c>
      <c r="O8" s="3">
        <v>6</v>
      </c>
      <c r="P8" s="3">
        <f>SUM(L8:O8)</f>
        <v>43</v>
      </c>
      <c r="Q8" s="3">
        <v>8</v>
      </c>
      <c r="R8" s="3">
        <v>5</v>
      </c>
      <c r="S8" s="3">
        <v>7</v>
      </c>
      <c r="T8" s="3">
        <v>7</v>
      </c>
      <c r="U8" s="3">
        <f>SUM(Q8:T8)</f>
        <v>27</v>
      </c>
      <c r="V8" s="3">
        <v>13</v>
      </c>
      <c r="W8" s="3">
        <v>7</v>
      </c>
      <c r="X8" s="3">
        <v>13</v>
      </c>
      <c r="Y8" s="3">
        <v>16</v>
      </c>
      <c r="Z8" s="3">
        <f>SUM(V8:Y8)</f>
        <v>49</v>
      </c>
      <c r="AA8" s="3">
        <v>8</v>
      </c>
      <c r="AB8" s="3">
        <v>8</v>
      </c>
      <c r="AC8" s="3">
        <v>7</v>
      </c>
      <c r="AD8" s="3">
        <v>11</v>
      </c>
      <c r="AE8" s="3">
        <f>SUM(AA8:AD8)</f>
        <v>34</v>
      </c>
      <c r="AF8" s="3">
        <v>11</v>
      </c>
      <c r="AG8" s="3">
        <v>6</v>
      </c>
      <c r="AH8" s="3">
        <v>10</v>
      </c>
      <c r="AI8" s="3">
        <v>10</v>
      </c>
      <c r="AJ8" s="3">
        <f>SUM(AF8:AI8)</f>
        <v>37</v>
      </c>
    </row>
    <row r="9" spans="1:36" ht="12.75" customHeight="1">
      <c r="A9" s="22" t="s">
        <v>483</v>
      </c>
      <c r="B9" s="3">
        <v>2</v>
      </c>
      <c r="C9" s="3">
        <v>5</v>
      </c>
      <c r="D9" s="3">
        <v>1</v>
      </c>
      <c r="E9" s="3">
        <v>7</v>
      </c>
      <c r="F9" s="3">
        <f>SUM(B9:E9)</f>
        <v>15</v>
      </c>
      <c r="G9" s="3">
        <v>5</v>
      </c>
      <c r="H9" s="3">
        <v>2</v>
      </c>
      <c r="I9" s="3">
        <v>5</v>
      </c>
      <c r="J9" s="3">
        <v>2</v>
      </c>
      <c r="K9" s="3">
        <f>SUM(G9:J9)</f>
        <v>14</v>
      </c>
      <c r="L9" s="3">
        <v>3</v>
      </c>
      <c r="M9" s="3">
        <v>1</v>
      </c>
      <c r="N9" s="3">
        <v>4</v>
      </c>
      <c r="O9" s="3">
        <v>6</v>
      </c>
      <c r="P9" s="3">
        <f>SUM(L9:O9)</f>
        <v>14</v>
      </c>
      <c r="Q9" s="3">
        <v>1</v>
      </c>
      <c r="R9" s="3">
        <v>1</v>
      </c>
      <c r="S9" s="3">
        <v>2</v>
      </c>
      <c r="T9" s="3">
        <v>1</v>
      </c>
      <c r="U9" s="3">
        <f>SUM(Q9:T9)</f>
        <v>5</v>
      </c>
      <c r="V9" s="3">
        <v>5</v>
      </c>
      <c r="W9" s="3">
        <v>5</v>
      </c>
      <c r="X9" s="3">
        <v>0</v>
      </c>
      <c r="Y9" s="3">
        <v>7</v>
      </c>
      <c r="Z9" s="3">
        <f>SUM(V9:Y9)</f>
        <v>17</v>
      </c>
      <c r="AA9" s="3">
        <v>4</v>
      </c>
      <c r="AB9" s="3">
        <v>4</v>
      </c>
      <c r="AC9" s="3">
        <v>1</v>
      </c>
      <c r="AD9" s="3">
        <v>2</v>
      </c>
      <c r="AE9" s="3">
        <f>SUM(AA9:AD9)</f>
        <v>11</v>
      </c>
      <c r="AF9" s="3">
        <v>5</v>
      </c>
      <c r="AG9" s="3">
        <v>3</v>
      </c>
      <c r="AH9" s="3">
        <v>6</v>
      </c>
      <c r="AI9" s="3">
        <v>6</v>
      </c>
      <c r="AJ9" s="3">
        <f>SUM(AF9:AI9)</f>
        <v>20</v>
      </c>
    </row>
    <row r="10" spans="1:36" ht="12.75" customHeight="1">
      <c r="A10" s="22" t="s">
        <v>484</v>
      </c>
      <c r="B10" s="3">
        <v>28</v>
      </c>
      <c r="C10" s="3">
        <v>36</v>
      </c>
      <c r="D10" s="3">
        <v>20</v>
      </c>
      <c r="E10" s="3">
        <v>29</v>
      </c>
      <c r="F10" s="3">
        <f>SUM(B10:E10)</f>
        <v>113</v>
      </c>
      <c r="G10" s="3">
        <v>34</v>
      </c>
      <c r="H10" s="3">
        <v>23</v>
      </c>
      <c r="I10" s="3">
        <v>41</v>
      </c>
      <c r="J10" s="3">
        <v>26</v>
      </c>
      <c r="K10" s="3">
        <f>SUM(G10:J10)</f>
        <v>124</v>
      </c>
      <c r="L10" s="3">
        <v>32</v>
      </c>
      <c r="M10" s="3">
        <v>20</v>
      </c>
      <c r="N10" s="3">
        <v>20</v>
      </c>
      <c r="O10" s="3">
        <v>26</v>
      </c>
      <c r="P10" s="3">
        <f>SUM(L10:O10)</f>
        <v>98</v>
      </c>
      <c r="Q10" s="3">
        <v>26</v>
      </c>
      <c r="R10" s="3">
        <v>18</v>
      </c>
      <c r="S10" s="3">
        <v>30</v>
      </c>
      <c r="T10" s="3">
        <v>28</v>
      </c>
      <c r="U10" s="3">
        <f>SUM(Q10:T10)</f>
        <v>102</v>
      </c>
      <c r="V10" s="3">
        <v>35</v>
      </c>
      <c r="W10" s="3">
        <v>30</v>
      </c>
      <c r="X10" s="3">
        <v>28</v>
      </c>
      <c r="Y10" s="3">
        <v>43</v>
      </c>
      <c r="Z10" s="3">
        <f>SUM(V10:Y10)</f>
        <v>136</v>
      </c>
      <c r="AA10" s="3">
        <v>40</v>
      </c>
      <c r="AB10" s="3">
        <v>29</v>
      </c>
      <c r="AC10" s="3">
        <v>25</v>
      </c>
      <c r="AD10" s="3">
        <v>30</v>
      </c>
      <c r="AE10" s="3">
        <f>SUM(AA10:AD10)</f>
        <v>124</v>
      </c>
      <c r="AF10" s="3">
        <v>30</v>
      </c>
      <c r="AG10" s="3">
        <v>26</v>
      </c>
      <c r="AH10" s="3">
        <v>24</v>
      </c>
      <c r="AI10" s="3">
        <v>41</v>
      </c>
      <c r="AJ10" s="3">
        <f>SUM(AF10:AI10)</f>
        <v>121</v>
      </c>
    </row>
    <row r="11" spans="1:36" ht="12.75" customHeight="1">
      <c r="A11" s="22" t="s">
        <v>485</v>
      </c>
      <c r="B11" s="3">
        <v>4</v>
      </c>
      <c r="C11" s="3">
        <v>1</v>
      </c>
      <c r="D11" s="3">
        <v>2</v>
      </c>
      <c r="E11" s="3">
        <v>3</v>
      </c>
      <c r="F11" s="3">
        <f>SUM(B11:E11)</f>
        <v>10</v>
      </c>
      <c r="G11" s="3">
        <v>2</v>
      </c>
      <c r="H11" s="3">
        <v>2</v>
      </c>
      <c r="I11" s="3">
        <v>3</v>
      </c>
      <c r="J11" s="3">
        <v>4</v>
      </c>
      <c r="K11" s="3">
        <f>SUM(G11:J11)</f>
        <v>11</v>
      </c>
      <c r="L11" s="3">
        <v>0</v>
      </c>
      <c r="M11" s="3">
        <v>5</v>
      </c>
      <c r="N11" s="3">
        <v>0</v>
      </c>
      <c r="O11" s="3">
        <v>2</v>
      </c>
      <c r="P11" s="3">
        <f>SUM(L11:O11)</f>
        <v>7</v>
      </c>
      <c r="Q11" s="3">
        <v>0</v>
      </c>
      <c r="R11" s="3">
        <v>2</v>
      </c>
      <c r="S11" s="3">
        <v>3</v>
      </c>
      <c r="T11" s="3">
        <v>0</v>
      </c>
      <c r="U11" s="3">
        <f>SUM(Q11:T11)</f>
        <v>5</v>
      </c>
      <c r="V11" s="3">
        <v>2</v>
      </c>
      <c r="W11" s="3">
        <v>0</v>
      </c>
      <c r="X11" s="3">
        <v>3</v>
      </c>
      <c r="Y11" s="3">
        <v>4</v>
      </c>
      <c r="Z11" s="3">
        <f>SUM(V11:Y11)</f>
        <v>9</v>
      </c>
      <c r="AA11" s="3">
        <v>3</v>
      </c>
      <c r="AB11" s="3">
        <v>4</v>
      </c>
      <c r="AC11" s="3">
        <v>0</v>
      </c>
      <c r="AD11" s="3">
        <v>3</v>
      </c>
      <c r="AE11" s="3">
        <f>SUM(AA11:AD11)</f>
        <v>10</v>
      </c>
      <c r="AF11" s="3">
        <v>2</v>
      </c>
      <c r="AG11" s="3">
        <v>2</v>
      </c>
      <c r="AH11" s="3">
        <v>0</v>
      </c>
      <c r="AI11" s="3">
        <v>6</v>
      </c>
      <c r="AJ11" s="3">
        <f>SUM(AF11:AI11)</f>
        <v>10</v>
      </c>
    </row>
    <row r="12" spans="1:36" ht="12.75" customHeight="1">
      <c r="A12" s="22" t="s">
        <v>486</v>
      </c>
      <c r="B12" s="3">
        <v>0</v>
      </c>
      <c r="C12" s="3">
        <v>4</v>
      </c>
      <c r="D12" s="3">
        <v>2</v>
      </c>
      <c r="E12" s="3">
        <v>3</v>
      </c>
      <c r="F12" s="3">
        <f>SUM(B12:E12)</f>
        <v>9</v>
      </c>
      <c r="G12" s="3">
        <v>5</v>
      </c>
      <c r="H12" s="3">
        <v>4</v>
      </c>
      <c r="I12" s="3">
        <v>7</v>
      </c>
      <c r="J12" s="3">
        <v>4</v>
      </c>
      <c r="K12" s="3">
        <f>SUM(G12:J12)</f>
        <v>20</v>
      </c>
      <c r="L12" s="3">
        <v>4</v>
      </c>
      <c r="M12" s="3">
        <v>2</v>
      </c>
      <c r="N12" s="3">
        <v>1</v>
      </c>
      <c r="O12" s="3">
        <v>0</v>
      </c>
      <c r="P12" s="3">
        <f>SUM(L12:O12)</f>
        <v>7</v>
      </c>
      <c r="Q12" s="3">
        <v>0</v>
      </c>
      <c r="R12" s="3">
        <v>2</v>
      </c>
      <c r="S12" s="3">
        <v>1</v>
      </c>
      <c r="T12" s="3">
        <v>0</v>
      </c>
      <c r="U12" s="3">
        <f>SUM(Q12:T12)</f>
        <v>3</v>
      </c>
      <c r="V12" s="3">
        <v>2</v>
      </c>
      <c r="W12" s="3">
        <v>0</v>
      </c>
      <c r="X12" s="3">
        <v>1</v>
      </c>
      <c r="Y12" s="3">
        <v>1</v>
      </c>
      <c r="Z12" s="3">
        <f>SUM(V12:Y12)</f>
        <v>4</v>
      </c>
      <c r="AA12" s="3">
        <v>1</v>
      </c>
      <c r="AB12" s="3">
        <v>0</v>
      </c>
      <c r="AC12" s="3">
        <v>0</v>
      </c>
      <c r="AD12" s="3">
        <v>0</v>
      </c>
      <c r="AE12" s="3">
        <f>SUM(AA12:AD12)</f>
        <v>1</v>
      </c>
      <c r="AF12" s="3">
        <v>1</v>
      </c>
      <c r="AG12" s="3">
        <v>1</v>
      </c>
      <c r="AH12" s="3">
        <v>2</v>
      </c>
      <c r="AI12" s="3">
        <v>1</v>
      </c>
      <c r="AJ12" s="3">
        <f>SUM(AF12:AI12)</f>
        <v>5</v>
      </c>
    </row>
    <row r="13" spans="1:36" ht="12.75" customHeight="1">
      <c r="A13" s="22" t="s">
        <v>487</v>
      </c>
      <c r="B13" s="3">
        <v>4</v>
      </c>
      <c r="C13" s="3">
        <v>10</v>
      </c>
      <c r="D13" s="3">
        <v>8</v>
      </c>
      <c r="E13" s="3">
        <v>5</v>
      </c>
      <c r="F13" s="3">
        <f>SUM(B13:E13)</f>
        <v>27</v>
      </c>
      <c r="G13" s="3">
        <v>2</v>
      </c>
      <c r="H13" s="3">
        <v>11</v>
      </c>
      <c r="I13" s="3">
        <v>13</v>
      </c>
      <c r="J13" s="3">
        <v>12</v>
      </c>
      <c r="K13" s="3">
        <f>SUM(G13:J13)</f>
        <v>38</v>
      </c>
      <c r="L13" s="3">
        <v>8</v>
      </c>
      <c r="M13" s="3">
        <v>6</v>
      </c>
      <c r="N13" s="3">
        <v>4</v>
      </c>
      <c r="O13" s="3">
        <v>4</v>
      </c>
      <c r="P13" s="3">
        <f>SUM(L13:O13)</f>
        <v>22</v>
      </c>
      <c r="Q13" s="3">
        <v>7</v>
      </c>
      <c r="R13" s="3">
        <v>3</v>
      </c>
      <c r="S13" s="3">
        <v>3</v>
      </c>
      <c r="T13" s="3">
        <v>3</v>
      </c>
      <c r="U13" s="3">
        <f>SUM(Q13:T13)</f>
        <v>16</v>
      </c>
      <c r="V13" s="3">
        <v>1</v>
      </c>
      <c r="W13" s="3">
        <v>8</v>
      </c>
      <c r="X13" s="3">
        <v>3</v>
      </c>
      <c r="Y13" s="3">
        <v>3</v>
      </c>
      <c r="Z13" s="3">
        <f>SUM(V13:Y13)</f>
        <v>15</v>
      </c>
      <c r="AA13" s="3">
        <v>1</v>
      </c>
      <c r="AB13" s="3">
        <v>2</v>
      </c>
      <c r="AC13" s="3">
        <v>4</v>
      </c>
      <c r="AD13" s="3">
        <v>2</v>
      </c>
      <c r="AE13" s="3">
        <f>SUM(AA13:AD13)</f>
        <v>9</v>
      </c>
      <c r="AF13" s="3">
        <v>6</v>
      </c>
      <c r="AG13" s="3">
        <v>0</v>
      </c>
      <c r="AH13" s="3">
        <v>7</v>
      </c>
      <c r="AI13" s="3">
        <v>5</v>
      </c>
      <c r="AJ13" s="3">
        <f>SUM(AF13:AI13)</f>
        <v>18</v>
      </c>
    </row>
    <row r="14" spans="1:36" ht="12.75" customHeight="1">
      <c r="A14" s="22" t="s">
        <v>488</v>
      </c>
      <c r="B14" s="3">
        <v>37</v>
      </c>
      <c r="C14" s="3">
        <v>30</v>
      </c>
      <c r="D14" s="3">
        <v>46</v>
      </c>
      <c r="E14" s="3">
        <v>21</v>
      </c>
      <c r="F14" s="3">
        <f>SUM(B14:E14)</f>
        <v>134</v>
      </c>
      <c r="G14" s="3">
        <v>49</v>
      </c>
      <c r="H14" s="3">
        <v>36</v>
      </c>
      <c r="I14" s="3">
        <v>35</v>
      </c>
      <c r="J14" s="3">
        <v>40</v>
      </c>
      <c r="K14" s="3">
        <f>SUM(G14:J14)</f>
        <v>160</v>
      </c>
      <c r="L14" s="3">
        <v>38</v>
      </c>
      <c r="M14" s="3">
        <v>42</v>
      </c>
      <c r="N14" s="3">
        <v>31</v>
      </c>
      <c r="O14" s="3">
        <v>24</v>
      </c>
      <c r="P14" s="3">
        <f>SUM(L14:O14)</f>
        <v>135</v>
      </c>
      <c r="Q14" s="3">
        <v>28</v>
      </c>
      <c r="R14" s="3">
        <v>22</v>
      </c>
      <c r="S14" s="3">
        <v>22</v>
      </c>
      <c r="T14" s="3">
        <v>25</v>
      </c>
      <c r="U14" s="3">
        <f>SUM(Q14:T14)</f>
        <v>97</v>
      </c>
      <c r="V14" s="3">
        <v>43</v>
      </c>
      <c r="W14" s="3">
        <v>26</v>
      </c>
      <c r="X14" s="3">
        <v>16</v>
      </c>
      <c r="Y14" s="3">
        <v>24</v>
      </c>
      <c r="Z14" s="3">
        <f>SUM(V14:Y14)</f>
        <v>109</v>
      </c>
      <c r="AA14" s="3">
        <v>18</v>
      </c>
      <c r="AB14" s="3">
        <v>20</v>
      </c>
      <c r="AC14" s="3">
        <v>26</v>
      </c>
      <c r="AD14" s="3">
        <v>16</v>
      </c>
      <c r="AE14" s="3">
        <f>SUM(AA14:AD14)</f>
        <v>80</v>
      </c>
      <c r="AF14" s="3">
        <v>21</v>
      </c>
      <c r="AG14" s="3">
        <v>17</v>
      </c>
      <c r="AH14" s="3">
        <v>17</v>
      </c>
      <c r="AI14" s="3">
        <v>26</v>
      </c>
      <c r="AJ14" s="3">
        <f>SUM(AF14:AI14)</f>
        <v>81</v>
      </c>
    </row>
    <row r="15" spans="1:36" ht="12.75" customHeight="1">
      <c r="A15" s="22" t="s">
        <v>489</v>
      </c>
      <c r="B15" s="3">
        <v>14</v>
      </c>
      <c r="C15" s="3">
        <v>6</v>
      </c>
      <c r="D15" s="3">
        <v>7</v>
      </c>
      <c r="E15" s="3">
        <v>11</v>
      </c>
      <c r="F15" s="3">
        <f>SUM(B15:E15)</f>
        <v>38</v>
      </c>
      <c r="G15" s="3">
        <v>12</v>
      </c>
      <c r="H15" s="3">
        <v>7</v>
      </c>
      <c r="I15" s="3">
        <v>9</v>
      </c>
      <c r="J15" s="3">
        <v>10</v>
      </c>
      <c r="K15" s="3">
        <f>SUM(G15:J15)</f>
        <v>38</v>
      </c>
      <c r="L15" s="3">
        <v>18</v>
      </c>
      <c r="M15" s="3">
        <v>6</v>
      </c>
      <c r="N15" s="3">
        <v>8</v>
      </c>
      <c r="O15" s="3">
        <v>12</v>
      </c>
      <c r="P15" s="3">
        <f>SUM(L15:O15)</f>
        <v>44</v>
      </c>
      <c r="Q15" s="3">
        <v>9</v>
      </c>
      <c r="R15" s="3">
        <v>7</v>
      </c>
      <c r="S15" s="3">
        <v>5</v>
      </c>
      <c r="T15" s="3">
        <v>10</v>
      </c>
      <c r="U15" s="3">
        <f>SUM(Q15:T15)</f>
        <v>31</v>
      </c>
      <c r="V15" s="3">
        <v>12</v>
      </c>
      <c r="W15" s="3">
        <v>10</v>
      </c>
      <c r="X15" s="3">
        <v>9</v>
      </c>
      <c r="Y15" s="3">
        <v>12</v>
      </c>
      <c r="Z15" s="3">
        <f>SUM(V15:Y15)</f>
        <v>43</v>
      </c>
      <c r="AA15" s="3">
        <v>4</v>
      </c>
      <c r="AB15" s="3">
        <v>3</v>
      </c>
      <c r="AC15" s="3">
        <v>6</v>
      </c>
      <c r="AD15" s="3">
        <v>13</v>
      </c>
      <c r="AE15" s="3">
        <f>SUM(AA15:AD15)</f>
        <v>26</v>
      </c>
      <c r="AF15" s="3">
        <v>5</v>
      </c>
      <c r="AG15" s="3">
        <v>7</v>
      </c>
      <c r="AH15" s="3">
        <v>9</v>
      </c>
      <c r="AI15" s="3">
        <v>9</v>
      </c>
      <c r="AJ15" s="3">
        <f>SUM(AF15:AI15)</f>
        <v>30</v>
      </c>
    </row>
    <row r="16" spans="1:36" ht="12.75" customHeight="1">
      <c r="A16" s="22" t="s">
        <v>490</v>
      </c>
      <c r="B16" s="3">
        <v>26</v>
      </c>
      <c r="C16" s="3">
        <v>19</v>
      </c>
      <c r="D16" s="3">
        <v>9</v>
      </c>
      <c r="E16" s="3">
        <v>10</v>
      </c>
      <c r="F16" s="3">
        <f>SUM(B16:E16)</f>
        <v>64</v>
      </c>
      <c r="G16" s="3">
        <v>19</v>
      </c>
      <c r="H16" s="3">
        <v>12</v>
      </c>
      <c r="I16" s="3">
        <v>16</v>
      </c>
      <c r="J16" s="3">
        <v>8</v>
      </c>
      <c r="K16" s="3">
        <f>SUM(G16:J16)</f>
        <v>55</v>
      </c>
      <c r="L16" s="3">
        <v>11</v>
      </c>
      <c r="M16" s="3">
        <v>21</v>
      </c>
      <c r="N16" s="3">
        <v>12</v>
      </c>
      <c r="O16" s="3">
        <v>18</v>
      </c>
      <c r="P16" s="3">
        <f>SUM(L16:O16)</f>
        <v>62</v>
      </c>
      <c r="Q16" s="3">
        <v>15</v>
      </c>
      <c r="R16" s="3">
        <v>15</v>
      </c>
      <c r="S16" s="3">
        <v>9</v>
      </c>
      <c r="T16" s="3">
        <v>12</v>
      </c>
      <c r="U16" s="3">
        <f>SUM(Q16:T16)</f>
        <v>51</v>
      </c>
      <c r="V16" s="3">
        <v>25</v>
      </c>
      <c r="W16" s="3">
        <v>8</v>
      </c>
      <c r="X16" s="3">
        <v>13</v>
      </c>
      <c r="Y16" s="3">
        <v>5</v>
      </c>
      <c r="Z16" s="3">
        <f>SUM(V16:Y16)</f>
        <v>51</v>
      </c>
      <c r="AA16" s="3">
        <v>18</v>
      </c>
      <c r="AB16" s="3">
        <v>10</v>
      </c>
      <c r="AC16" s="3">
        <v>13</v>
      </c>
      <c r="AD16" s="3">
        <v>13</v>
      </c>
      <c r="AE16" s="3">
        <f>SUM(AA16:AD16)</f>
        <v>54</v>
      </c>
      <c r="AF16" s="3">
        <v>20</v>
      </c>
      <c r="AG16" s="3">
        <v>15</v>
      </c>
      <c r="AH16" s="3">
        <v>6</v>
      </c>
      <c r="AI16" s="3">
        <v>12</v>
      </c>
      <c r="AJ16" s="3">
        <f>SUM(AF16:AI16)</f>
        <v>53</v>
      </c>
    </row>
    <row r="17" spans="1:36" ht="12.75" customHeight="1">
      <c r="A17" s="22" t="s">
        <v>491</v>
      </c>
      <c r="B17" s="3">
        <v>8</v>
      </c>
      <c r="C17" s="3">
        <v>18</v>
      </c>
      <c r="D17" s="3">
        <v>11</v>
      </c>
      <c r="E17" s="3">
        <v>15</v>
      </c>
      <c r="F17" s="3">
        <f>SUM(B17:E17)</f>
        <v>52</v>
      </c>
      <c r="G17" s="3">
        <v>14</v>
      </c>
      <c r="H17" s="3">
        <v>13</v>
      </c>
      <c r="I17" s="3">
        <v>21</v>
      </c>
      <c r="J17" s="3">
        <v>23</v>
      </c>
      <c r="K17" s="3">
        <f>SUM(G17:J17)</f>
        <v>71</v>
      </c>
      <c r="L17" s="3">
        <v>23</v>
      </c>
      <c r="M17" s="3">
        <v>11</v>
      </c>
      <c r="N17" s="3">
        <v>12</v>
      </c>
      <c r="O17" s="3">
        <v>11</v>
      </c>
      <c r="P17" s="3">
        <f>SUM(L17:O17)</f>
        <v>57</v>
      </c>
      <c r="Q17" s="3">
        <v>15</v>
      </c>
      <c r="R17" s="3">
        <v>10</v>
      </c>
      <c r="S17" s="3">
        <v>12</v>
      </c>
      <c r="T17" s="3">
        <v>11</v>
      </c>
      <c r="U17" s="3">
        <f>SUM(Q17:T17)</f>
        <v>48</v>
      </c>
      <c r="V17" s="3">
        <v>16</v>
      </c>
      <c r="W17" s="3">
        <v>9</v>
      </c>
      <c r="X17" s="3">
        <v>10</v>
      </c>
      <c r="Y17" s="3">
        <v>12</v>
      </c>
      <c r="Z17" s="3">
        <f>SUM(V17:Y17)</f>
        <v>47</v>
      </c>
      <c r="AA17" s="3">
        <v>18</v>
      </c>
      <c r="AB17" s="3">
        <v>13</v>
      </c>
      <c r="AC17" s="3">
        <v>9</v>
      </c>
      <c r="AD17" s="3">
        <v>4</v>
      </c>
      <c r="AE17" s="3">
        <f>SUM(AA17:AD17)</f>
        <v>44</v>
      </c>
      <c r="AF17" s="3">
        <v>11</v>
      </c>
      <c r="AG17" s="3">
        <v>10</v>
      </c>
      <c r="AH17" s="3">
        <v>13</v>
      </c>
      <c r="AI17" s="3">
        <v>5</v>
      </c>
      <c r="AJ17" s="3">
        <f>SUM(AF17:AI17)</f>
        <v>39</v>
      </c>
    </row>
    <row r="18" spans="1:36" ht="12.75" customHeight="1">
      <c r="A18" s="28" t="s">
        <v>492</v>
      </c>
      <c r="B18" s="3">
        <v>16</v>
      </c>
      <c r="C18" s="3">
        <v>5</v>
      </c>
      <c r="D18" s="3">
        <v>7</v>
      </c>
      <c r="E18" s="3">
        <v>6</v>
      </c>
      <c r="F18" s="3">
        <f>SUM(B18:E18)</f>
        <v>34</v>
      </c>
      <c r="G18" s="3">
        <v>13</v>
      </c>
      <c r="H18" s="3">
        <v>6</v>
      </c>
      <c r="I18" s="3">
        <v>5</v>
      </c>
      <c r="J18" s="3">
        <v>7</v>
      </c>
      <c r="K18" s="3">
        <f>SUM(G18:J18)</f>
        <v>31</v>
      </c>
      <c r="L18" s="3">
        <v>12</v>
      </c>
      <c r="M18" s="3">
        <v>6</v>
      </c>
      <c r="N18" s="3">
        <v>3</v>
      </c>
      <c r="O18" s="3">
        <v>9</v>
      </c>
      <c r="P18" s="3">
        <f>SUM(L18:O18)</f>
        <v>30</v>
      </c>
      <c r="Q18" s="3">
        <v>10</v>
      </c>
      <c r="R18" s="3">
        <v>6</v>
      </c>
      <c r="S18" s="3">
        <v>1</v>
      </c>
      <c r="T18" s="3">
        <v>5</v>
      </c>
      <c r="U18" s="3">
        <f>SUM(Q18:T18)</f>
        <v>22</v>
      </c>
      <c r="V18" s="3">
        <v>6</v>
      </c>
      <c r="W18" s="3">
        <v>3</v>
      </c>
      <c r="X18" s="3">
        <v>10</v>
      </c>
      <c r="Y18" s="3">
        <v>9</v>
      </c>
      <c r="Z18" s="3">
        <f>SUM(V18:Y18)</f>
        <v>28</v>
      </c>
      <c r="AA18" s="3">
        <v>6</v>
      </c>
      <c r="AB18" s="3">
        <v>6</v>
      </c>
      <c r="AC18" s="3">
        <v>9</v>
      </c>
      <c r="AD18" s="3">
        <v>10</v>
      </c>
      <c r="AE18" s="3">
        <f>SUM(AA18:AD18)</f>
        <v>31</v>
      </c>
      <c r="AF18" s="3">
        <v>2</v>
      </c>
      <c r="AG18" s="3">
        <v>10</v>
      </c>
      <c r="AH18" s="3">
        <v>4</v>
      </c>
      <c r="AI18" s="3">
        <v>9</v>
      </c>
      <c r="AJ18" s="3">
        <f>SUM(AF18:AI18)</f>
        <v>25</v>
      </c>
    </row>
    <row r="19" spans="1:36" ht="12.75" customHeight="1">
      <c r="A19" s="22" t="s">
        <v>493</v>
      </c>
      <c r="B19" s="3">
        <v>33</v>
      </c>
      <c r="C19" s="3">
        <v>43</v>
      </c>
      <c r="D19" s="3">
        <v>33</v>
      </c>
      <c r="E19" s="3">
        <v>44</v>
      </c>
      <c r="F19" s="3">
        <f>SUM(B19:E19)</f>
        <v>153</v>
      </c>
      <c r="G19" s="3">
        <v>39</v>
      </c>
      <c r="H19" s="3">
        <v>42</v>
      </c>
      <c r="I19" s="3">
        <v>28</v>
      </c>
      <c r="J19" s="3">
        <v>33</v>
      </c>
      <c r="K19" s="3">
        <f>SUM(G19:J19)</f>
        <v>142</v>
      </c>
      <c r="L19" s="3">
        <v>19</v>
      </c>
      <c r="M19" s="3">
        <v>22</v>
      </c>
      <c r="N19" s="3">
        <v>39</v>
      </c>
      <c r="O19" s="3">
        <v>33</v>
      </c>
      <c r="P19" s="3">
        <f>SUM(L19:O19)</f>
        <v>113</v>
      </c>
      <c r="Q19" s="3">
        <v>26</v>
      </c>
      <c r="R19" s="3">
        <v>22</v>
      </c>
      <c r="S19" s="3">
        <v>18</v>
      </c>
      <c r="T19" s="3">
        <v>24</v>
      </c>
      <c r="U19" s="3">
        <f>SUM(Q19:T19)</f>
        <v>90</v>
      </c>
      <c r="V19" s="3">
        <v>25</v>
      </c>
      <c r="W19" s="3">
        <v>25</v>
      </c>
      <c r="X19" s="3">
        <v>15</v>
      </c>
      <c r="Y19" s="3">
        <v>27</v>
      </c>
      <c r="Z19" s="3">
        <f>SUM(V19:Y19)</f>
        <v>92</v>
      </c>
      <c r="AA19" s="3">
        <v>15</v>
      </c>
      <c r="AB19" s="3">
        <v>9</v>
      </c>
      <c r="AC19" s="3">
        <v>11</v>
      </c>
      <c r="AD19" s="3">
        <v>22</v>
      </c>
      <c r="AE19" s="3">
        <f>SUM(AA19:AD19)</f>
        <v>57</v>
      </c>
      <c r="AF19" s="3">
        <v>31</v>
      </c>
      <c r="AG19" s="3">
        <v>13</v>
      </c>
      <c r="AH19" s="3">
        <v>17</v>
      </c>
      <c r="AI19" s="3">
        <v>23</v>
      </c>
      <c r="AJ19" s="3">
        <f>SUM(AF19:AI19)</f>
        <v>84</v>
      </c>
    </row>
    <row r="20" spans="1:36" ht="12.75" customHeight="1">
      <c r="A20" s="22" t="s">
        <v>494</v>
      </c>
      <c r="B20" s="3">
        <v>7</v>
      </c>
      <c r="C20" s="3">
        <v>8</v>
      </c>
      <c r="D20" s="3">
        <v>10</v>
      </c>
      <c r="E20" s="3">
        <v>4</v>
      </c>
      <c r="F20" s="3">
        <f>SUM(B20:E20)</f>
        <v>29</v>
      </c>
      <c r="G20" s="3">
        <v>1</v>
      </c>
      <c r="H20" s="3">
        <v>12</v>
      </c>
      <c r="I20" s="3">
        <v>4</v>
      </c>
      <c r="J20" s="3">
        <v>4</v>
      </c>
      <c r="K20" s="3">
        <f>SUM(G20:J20)</f>
        <v>21</v>
      </c>
      <c r="L20" s="3">
        <v>5</v>
      </c>
      <c r="M20" s="3">
        <v>6</v>
      </c>
      <c r="N20" s="3">
        <v>5</v>
      </c>
      <c r="O20" s="3">
        <v>7</v>
      </c>
      <c r="P20" s="3">
        <f>SUM(L20:O20)</f>
        <v>23</v>
      </c>
      <c r="Q20" s="3">
        <v>13</v>
      </c>
      <c r="R20" s="3">
        <v>7</v>
      </c>
      <c r="S20" s="3">
        <v>5</v>
      </c>
      <c r="T20" s="3">
        <v>9</v>
      </c>
      <c r="U20" s="3">
        <f>SUM(Q20:T20)</f>
        <v>34</v>
      </c>
      <c r="V20" s="3">
        <v>5</v>
      </c>
      <c r="W20" s="3">
        <v>4</v>
      </c>
      <c r="X20" s="3">
        <v>4</v>
      </c>
      <c r="Y20" s="3">
        <v>11</v>
      </c>
      <c r="Z20" s="3">
        <f>SUM(V20:Y20)</f>
        <v>24</v>
      </c>
      <c r="AA20" s="3">
        <v>6</v>
      </c>
      <c r="AB20" s="3">
        <v>7</v>
      </c>
      <c r="AC20" s="3">
        <v>5</v>
      </c>
      <c r="AD20" s="3">
        <v>3</v>
      </c>
      <c r="AE20" s="3">
        <f>SUM(AA20:AD20)</f>
        <v>21</v>
      </c>
      <c r="AF20" s="3">
        <v>4</v>
      </c>
      <c r="AG20" s="3">
        <v>5</v>
      </c>
      <c r="AH20" s="3">
        <v>4</v>
      </c>
      <c r="AI20" s="3">
        <v>8</v>
      </c>
      <c r="AJ20" s="3">
        <f>SUM(AF20:AI20)</f>
        <v>21</v>
      </c>
    </row>
    <row r="21" spans="1:36" ht="12.75" customHeight="1">
      <c r="A21" s="22" t="s">
        <v>495</v>
      </c>
      <c r="B21" s="3">
        <v>5</v>
      </c>
      <c r="C21" s="3">
        <v>6</v>
      </c>
      <c r="D21" s="3">
        <v>5</v>
      </c>
      <c r="E21" s="3">
        <v>4</v>
      </c>
      <c r="F21" s="3">
        <f>SUM(B21:E21)</f>
        <v>20</v>
      </c>
      <c r="G21" s="3">
        <v>7</v>
      </c>
      <c r="H21" s="3">
        <v>3</v>
      </c>
      <c r="I21" s="3">
        <v>2</v>
      </c>
      <c r="J21" s="3">
        <v>5</v>
      </c>
      <c r="K21" s="3">
        <f>SUM(G21:J21)</f>
        <v>17</v>
      </c>
      <c r="L21" s="3">
        <v>4</v>
      </c>
      <c r="M21" s="3">
        <v>8</v>
      </c>
      <c r="N21" s="3">
        <v>1</v>
      </c>
      <c r="O21" s="3">
        <v>0</v>
      </c>
      <c r="P21" s="3">
        <f>SUM(L21:O21)</f>
        <v>13</v>
      </c>
      <c r="Q21" s="3">
        <v>1</v>
      </c>
      <c r="R21" s="3">
        <v>2</v>
      </c>
      <c r="S21" s="3">
        <v>9</v>
      </c>
      <c r="T21" s="3">
        <v>4</v>
      </c>
      <c r="U21" s="3">
        <f>SUM(Q21:T21)</f>
        <v>16</v>
      </c>
      <c r="V21" s="3">
        <v>6</v>
      </c>
      <c r="W21" s="3">
        <v>6</v>
      </c>
      <c r="X21" s="3">
        <v>0</v>
      </c>
      <c r="Y21" s="3">
        <v>10</v>
      </c>
      <c r="Z21" s="3">
        <f>SUM(V21:Y21)</f>
        <v>22</v>
      </c>
      <c r="AA21" s="3">
        <v>5</v>
      </c>
      <c r="AB21" s="3">
        <v>17</v>
      </c>
      <c r="AC21" s="3">
        <v>7</v>
      </c>
      <c r="AD21" s="3">
        <v>11</v>
      </c>
      <c r="AE21" s="3">
        <f>SUM(AA21:AD21)</f>
        <v>40</v>
      </c>
      <c r="AF21" s="3">
        <v>6</v>
      </c>
      <c r="AG21" s="3">
        <v>5</v>
      </c>
      <c r="AH21" s="3">
        <v>3</v>
      </c>
      <c r="AI21" s="3">
        <v>4</v>
      </c>
      <c r="AJ21" s="3">
        <f>SUM(AF21:AI21)</f>
        <v>18</v>
      </c>
    </row>
    <row r="22" spans="1:36" ht="12.75" customHeight="1">
      <c r="A22" s="22" t="s">
        <v>496</v>
      </c>
      <c r="B22" s="3">
        <v>19</v>
      </c>
      <c r="C22" s="3">
        <v>12</v>
      </c>
      <c r="D22" s="3">
        <v>20</v>
      </c>
      <c r="E22" s="3">
        <v>7</v>
      </c>
      <c r="F22" s="3">
        <f>SUM(B22:E22)</f>
        <v>58</v>
      </c>
      <c r="G22" s="3">
        <v>5</v>
      </c>
      <c r="H22" s="3">
        <v>12</v>
      </c>
      <c r="I22" s="3">
        <v>12</v>
      </c>
      <c r="J22" s="3">
        <v>17</v>
      </c>
      <c r="K22" s="3">
        <f>SUM(G22:J22)</f>
        <v>46</v>
      </c>
      <c r="L22" s="3">
        <v>20</v>
      </c>
      <c r="M22" s="3">
        <v>5</v>
      </c>
      <c r="N22" s="3">
        <v>9</v>
      </c>
      <c r="O22" s="3">
        <v>17</v>
      </c>
      <c r="P22" s="3">
        <f>SUM(L22:O22)</f>
        <v>51</v>
      </c>
      <c r="Q22" s="3">
        <v>17</v>
      </c>
      <c r="R22" s="3">
        <v>9</v>
      </c>
      <c r="S22" s="3">
        <v>13</v>
      </c>
      <c r="T22" s="3">
        <v>9</v>
      </c>
      <c r="U22" s="3">
        <f>SUM(Q22:T22)</f>
        <v>48</v>
      </c>
      <c r="V22" s="3">
        <v>11</v>
      </c>
      <c r="W22" s="3">
        <v>6</v>
      </c>
      <c r="X22" s="3">
        <v>7</v>
      </c>
      <c r="Y22" s="3">
        <v>6</v>
      </c>
      <c r="Z22" s="3">
        <f>SUM(V22:Y22)</f>
        <v>30</v>
      </c>
      <c r="AA22" s="3">
        <v>7</v>
      </c>
      <c r="AB22" s="3">
        <v>13</v>
      </c>
      <c r="AC22" s="3">
        <v>4</v>
      </c>
      <c r="AD22" s="3">
        <v>7</v>
      </c>
      <c r="AE22" s="3">
        <f>SUM(AA22:AD22)</f>
        <v>31</v>
      </c>
      <c r="AF22" s="3">
        <v>8</v>
      </c>
      <c r="AG22" s="3">
        <v>7</v>
      </c>
      <c r="AH22" s="3">
        <v>5</v>
      </c>
      <c r="AI22" s="3">
        <v>5</v>
      </c>
      <c r="AJ22" s="3">
        <f>SUM(AF22:AI22)</f>
        <v>25</v>
      </c>
    </row>
    <row r="23" spans="1:36" ht="12.75" customHeight="1">
      <c r="A23" s="22" t="s">
        <v>497</v>
      </c>
      <c r="B23" s="3">
        <v>15</v>
      </c>
      <c r="C23" s="3">
        <v>12</v>
      </c>
      <c r="D23" s="3">
        <v>14</v>
      </c>
      <c r="E23" s="3">
        <v>22</v>
      </c>
      <c r="F23" s="3">
        <f>SUM(B23:E23)</f>
        <v>63</v>
      </c>
      <c r="G23" s="3">
        <v>19</v>
      </c>
      <c r="H23" s="3">
        <v>20</v>
      </c>
      <c r="I23" s="3">
        <v>17</v>
      </c>
      <c r="J23" s="3">
        <v>24</v>
      </c>
      <c r="K23" s="3">
        <f>SUM(G23:J23)</f>
        <v>80</v>
      </c>
      <c r="L23" s="3">
        <v>18</v>
      </c>
      <c r="M23" s="3">
        <v>27</v>
      </c>
      <c r="N23" s="3">
        <v>26</v>
      </c>
      <c r="O23" s="3">
        <v>20</v>
      </c>
      <c r="P23" s="3">
        <f>SUM(L23:O23)</f>
        <v>91</v>
      </c>
      <c r="Q23" s="3">
        <v>18</v>
      </c>
      <c r="R23" s="3">
        <v>14</v>
      </c>
      <c r="S23" s="3">
        <v>7</v>
      </c>
      <c r="T23" s="3">
        <v>45</v>
      </c>
      <c r="U23" s="3">
        <f>SUM(Q23:T23)</f>
        <v>84</v>
      </c>
      <c r="V23" s="3">
        <v>11</v>
      </c>
      <c r="W23" s="3">
        <v>13</v>
      </c>
      <c r="X23" s="3">
        <v>16</v>
      </c>
      <c r="Y23" s="3">
        <v>27</v>
      </c>
      <c r="Z23" s="3">
        <f>SUM(V23:Y23)</f>
        <v>67</v>
      </c>
      <c r="AA23" s="3">
        <v>11</v>
      </c>
      <c r="AB23" s="3">
        <v>8</v>
      </c>
      <c r="AC23" s="3">
        <v>8</v>
      </c>
      <c r="AD23" s="3">
        <v>9</v>
      </c>
      <c r="AE23" s="3">
        <f>SUM(AA23:AD23)</f>
        <v>36</v>
      </c>
      <c r="AF23" s="3">
        <v>7</v>
      </c>
      <c r="AG23" s="3">
        <v>10</v>
      </c>
      <c r="AH23" s="3">
        <v>8</v>
      </c>
      <c r="AI23" s="3">
        <v>9</v>
      </c>
      <c r="AJ23" s="3">
        <f>SUM(AF23:AI23)</f>
        <v>34</v>
      </c>
    </row>
    <row r="24" spans="1:36" ht="12.75" customHeight="1">
      <c r="A24" s="22" t="s">
        <v>498</v>
      </c>
      <c r="B24" s="3">
        <v>68</v>
      </c>
      <c r="C24" s="3">
        <v>63</v>
      </c>
      <c r="D24" s="3">
        <v>58</v>
      </c>
      <c r="E24" s="3">
        <v>81</v>
      </c>
      <c r="F24" s="3">
        <f>SUM(B24:E24)</f>
        <v>270</v>
      </c>
      <c r="G24" s="3">
        <v>98</v>
      </c>
      <c r="H24" s="3">
        <v>130</v>
      </c>
      <c r="I24" s="3">
        <v>100</v>
      </c>
      <c r="J24" s="3">
        <v>107</v>
      </c>
      <c r="K24" s="3">
        <f>SUM(G24:J24)</f>
        <v>435</v>
      </c>
      <c r="L24" s="3">
        <v>101</v>
      </c>
      <c r="M24" s="3">
        <v>88</v>
      </c>
      <c r="N24" s="3">
        <v>89</v>
      </c>
      <c r="O24" s="3">
        <v>107</v>
      </c>
      <c r="P24" s="3">
        <f>SUM(L24:O24)</f>
        <v>385</v>
      </c>
      <c r="Q24" s="3">
        <v>96</v>
      </c>
      <c r="R24" s="3">
        <v>85</v>
      </c>
      <c r="S24" s="3">
        <v>114</v>
      </c>
      <c r="T24" s="3">
        <v>86</v>
      </c>
      <c r="U24" s="3">
        <f>SUM(Q24:T24)</f>
        <v>381</v>
      </c>
      <c r="V24" s="3">
        <v>88</v>
      </c>
      <c r="W24" s="3">
        <v>111</v>
      </c>
      <c r="X24" s="3">
        <v>66</v>
      </c>
      <c r="Y24" s="3">
        <v>114</v>
      </c>
      <c r="Z24" s="3">
        <f>SUM(V24:Y24)</f>
        <v>379</v>
      </c>
      <c r="AA24" s="3">
        <v>109</v>
      </c>
      <c r="AB24" s="3">
        <v>107</v>
      </c>
      <c r="AC24" s="3">
        <v>90</v>
      </c>
      <c r="AD24" s="3">
        <v>89</v>
      </c>
      <c r="AE24" s="3">
        <f>SUM(AA24:AD24)</f>
        <v>395</v>
      </c>
      <c r="AF24" s="3">
        <v>80</v>
      </c>
      <c r="AG24" s="3">
        <v>95</v>
      </c>
      <c r="AH24" s="3">
        <v>83</v>
      </c>
      <c r="AI24" s="3">
        <v>93</v>
      </c>
      <c r="AJ24" s="3">
        <f>SUM(AF24:AI24)</f>
        <v>351</v>
      </c>
    </row>
    <row r="25" spans="1:36" ht="12.75" customHeight="1">
      <c r="A25" s="22" t="s">
        <v>499</v>
      </c>
      <c r="B25" s="3">
        <v>55</v>
      </c>
      <c r="C25" s="3">
        <v>61</v>
      </c>
      <c r="D25" s="3">
        <v>86</v>
      </c>
      <c r="E25" s="3">
        <v>84</v>
      </c>
      <c r="F25" s="3">
        <f>SUM(B25:E25)</f>
        <v>286</v>
      </c>
      <c r="G25" s="3">
        <v>143</v>
      </c>
      <c r="H25" s="3">
        <v>122</v>
      </c>
      <c r="I25" s="3">
        <v>93</v>
      </c>
      <c r="J25" s="3">
        <v>134</v>
      </c>
      <c r="K25" s="3">
        <f>SUM(G25:J25)</f>
        <v>492</v>
      </c>
      <c r="L25" s="3">
        <v>107</v>
      </c>
      <c r="M25" s="3">
        <v>84</v>
      </c>
      <c r="N25" s="3">
        <v>127</v>
      </c>
      <c r="O25" s="3">
        <v>128</v>
      </c>
      <c r="P25" s="3">
        <f>SUM(L25:O25)</f>
        <v>446</v>
      </c>
      <c r="Q25" s="3">
        <v>136</v>
      </c>
      <c r="R25" s="3">
        <v>78</v>
      </c>
      <c r="S25" s="3">
        <v>96</v>
      </c>
      <c r="T25" s="3">
        <v>87</v>
      </c>
      <c r="U25" s="3">
        <f>SUM(Q25:T25)</f>
        <v>397</v>
      </c>
      <c r="V25" s="3">
        <v>109</v>
      </c>
      <c r="W25" s="3">
        <v>85</v>
      </c>
      <c r="X25" s="3">
        <v>73</v>
      </c>
      <c r="Y25" s="3">
        <v>102</v>
      </c>
      <c r="Z25" s="3">
        <f>SUM(V25:Y25)</f>
        <v>369</v>
      </c>
      <c r="AA25" s="3">
        <v>104</v>
      </c>
      <c r="AB25" s="3">
        <v>71</v>
      </c>
      <c r="AC25" s="3">
        <v>77</v>
      </c>
      <c r="AD25" s="3">
        <v>91</v>
      </c>
      <c r="AE25" s="3">
        <f>SUM(AA25:AD25)</f>
        <v>343</v>
      </c>
      <c r="AF25" s="3">
        <v>77</v>
      </c>
      <c r="AG25" s="3">
        <v>104</v>
      </c>
      <c r="AH25" s="3">
        <v>83</v>
      </c>
      <c r="AI25" s="3">
        <v>63</v>
      </c>
      <c r="AJ25" s="3">
        <f>SUM(AF25:AI25)</f>
        <v>327</v>
      </c>
    </row>
    <row r="26" spans="1:36" ht="12.75" customHeight="1">
      <c r="A26" s="22" t="s">
        <v>500</v>
      </c>
      <c r="B26" s="3">
        <v>92</v>
      </c>
      <c r="C26" s="3">
        <v>65</v>
      </c>
      <c r="D26" s="3">
        <v>56</v>
      </c>
      <c r="E26" s="3">
        <v>88</v>
      </c>
      <c r="F26" s="3">
        <f>SUM(B26:E26)</f>
        <v>301</v>
      </c>
      <c r="G26" s="3">
        <v>89</v>
      </c>
      <c r="H26" s="3">
        <v>69</v>
      </c>
      <c r="I26" s="3">
        <v>84</v>
      </c>
      <c r="J26" s="3">
        <v>120</v>
      </c>
      <c r="K26" s="3">
        <f>SUM(G26:J26)</f>
        <v>362</v>
      </c>
      <c r="L26" s="3">
        <v>133</v>
      </c>
      <c r="M26" s="3">
        <v>92</v>
      </c>
      <c r="N26" s="3">
        <v>92</v>
      </c>
      <c r="O26" s="3">
        <v>87</v>
      </c>
      <c r="P26" s="3">
        <f>SUM(L26:O26)</f>
        <v>404</v>
      </c>
      <c r="Q26" s="3">
        <v>120</v>
      </c>
      <c r="R26" s="3">
        <v>118</v>
      </c>
      <c r="S26" s="3">
        <v>79</v>
      </c>
      <c r="T26" s="3">
        <v>120</v>
      </c>
      <c r="U26" s="3">
        <f>SUM(Q26:T26)</f>
        <v>437</v>
      </c>
      <c r="V26" s="3">
        <v>120</v>
      </c>
      <c r="W26" s="3">
        <v>60</v>
      </c>
      <c r="X26" s="3">
        <v>78</v>
      </c>
      <c r="Y26" s="3">
        <v>76</v>
      </c>
      <c r="Z26" s="3">
        <f>SUM(V26:Y26)</f>
        <v>334</v>
      </c>
      <c r="AA26" s="3">
        <v>72</v>
      </c>
      <c r="AB26" s="3">
        <v>67</v>
      </c>
      <c r="AC26" s="3">
        <v>56</v>
      </c>
      <c r="AD26" s="3">
        <v>73</v>
      </c>
      <c r="AE26" s="3">
        <f>SUM(AA26:AD26)</f>
        <v>268</v>
      </c>
      <c r="AF26" s="3">
        <v>80</v>
      </c>
      <c r="AG26" s="3">
        <v>72</v>
      </c>
      <c r="AH26" s="3">
        <v>56</v>
      </c>
      <c r="AI26" s="3">
        <v>112</v>
      </c>
      <c r="AJ26" s="3">
        <f>SUM(AF26:AI26)</f>
        <v>320</v>
      </c>
    </row>
    <row r="27" spans="1:36" ht="12.75" customHeight="1">
      <c r="A27" s="22" t="s">
        <v>501</v>
      </c>
      <c r="B27" s="3">
        <v>72</v>
      </c>
      <c r="C27" s="3">
        <v>50</v>
      </c>
      <c r="D27" s="3">
        <v>46</v>
      </c>
      <c r="E27" s="3">
        <v>58</v>
      </c>
      <c r="F27" s="3">
        <f>SUM(B27:E27)</f>
        <v>226</v>
      </c>
      <c r="G27" s="3">
        <v>65</v>
      </c>
      <c r="H27" s="3">
        <v>62</v>
      </c>
      <c r="I27" s="3">
        <v>49</v>
      </c>
      <c r="J27" s="3">
        <v>68</v>
      </c>
      <c r="K27" s="3">
        <f>SUM(G27:J27)</f>
        <v>244</v>
      </c>
      <c r="L27" s="3">
        <v>45</v>
      </c>
      <c r="M27" s="3">
        <v>40</v>
      </c>
      <c r="N27" s="3">
        <v>52</v>
      </c>
      <c r="O27" s="3">
        <v>79</v>
      </c>
      <c r="P27" s="3">
        <f>SUM(L27:O27)</f>
        <v>216</v>
      </c>
      <c r="Q27" s="3">
        <v>71</v>
      </c>
      <c r="R27" s="3">
        <v>70</v>
      </c>
      <c r="S27" s="3">
        <v>62</v>
      </c>
      <c r="T27" s="3">
        <v>64</v>
      </c>
      <c r="U27" s="3">
        <f>SUM(Q27:T27)</f>
        <v>267</v>
      </c>
      <c r="V27" s="3">
        <v>70</v>
      </c>
      <c r="W27" s="3">
        <v>59</v>
      </c>
      <c r="X27" s="3">
        <v>65</v>
      </c>
      <c r="Y27" s="3">
        <v>114</v>
      </c>
      <c r="Z27" s="3">
        <f>SUM(V27:Y27)</f>
        <v>308</v>
      </c>
      <c r="AA27" s="3">
        <v>89</v>
      </c>
      <c r="AB27" s="3">
        <v>95</v>
      </c>
      <c r="AC27" s="3">
        <v>57</v>
      </c>
      <c r="AD27" s="3">
        <v>73</v>
      </c>
      <c r="AE27" s="3">
        <f>SUM(AA27:AD27)</f>
        <v>314</v>
      </c>
      <c r="AF27" s="3">
        <v>90</v>
      </c>
      <c r="AG27" s="3">
        <v>67</v>
      </c>
      <c r="AH27" s="3">
        <v>61</v>
      </c>
      <c r="AI27" s="3">
        <v>95</v>
      </c>
      <c r="AJ27" s="3">
        <f>SUM(AF27:AI27)</f>
        <v>313</v>
      </c>
    </row>
    <row r="28" spans="1:36" ht="12.75" customHeight="1">
      <c r="A28" s="22" t="s">
        <v>502</v>
      </c>
      <c r="B28" s="3">
        <v>26</v>
      </c>
      <c r="C28" s="3">
        <v>5</v>
      </c>
      <c r="D28" s="3">
        <v>17</v>
      </c>
      <c r="E28" s="3">
        <v>18</v>
      </c>
      <c r="F28" s="3">
        <f>SUM(B28:E28)</f>
        <v>66</v>
      </c>
      <c r="G28" s="3">
        <v>22</v>
      </c>
      <c r="H28" s="3">
        <v>14</v>
      </c>
      <c r="I28" s="3">
        <v>45</v>
      </c>
      <c r="J28" s="3">
        <v>44</v>
      </c>
      <c r="K28" s="3">
        <f>SUM(G28:J28)</f>
        <v>125</v>
      </c>
      <c r="L28" s="3">
        <v>29</v>
      </c>
      <c r="M28" s="3">
        <v>19</v>
      </c>
      <c r="N28" s="3">
        <v>31</v>
      </c>
      <c r="O28" s="3">
        <v>43</v>
      </c>
      <c r="P28" s="3">
        <f>SUM(L28:O28)</f>
        <v>122</v>
      </c>
      <c r="Q28" s="3">
        <v>19</v>
      </c>
      <c r="R28" s="3">
        <v>24</v>
      </c>
      <c r="S28" s="3">
        <v>34</v>
      </c>
      <c r="T28" s="3">
        <v>38</v>
      </c>
      <c r="U28" s="3">
        <f>SUM(Q28:T28)</f>
        <v>115</v>
      </c>
      <c r="V28" s="3">
        <v>34</v>
      </c>
      <c r="W28" s="3">
        <v>21</v>
      </c>
      <c r="X28" s="3">
        <v>17</v>
      </c>
      <c r="Y28" s="3">
        <v>33</v>
      </c>
      <c r="Z28" s="3">
        <f>SUM(V28:Y28)</f>
        <v>105</v>
      </c>
      <c r="AA28" s="3">
        <v>28</v>
      </c>
      <c r="AB28" s="3">
        <v>31</v>
      </c>
      <c r="AC28" s="3">
        <v>32</v>
      </c>
      <c r="AD28" s="3">
        <v>32</v>
      </c>
      <c r="AE28" s="3">
        <f>SUM(AA28:AD28)</f>
        <v>123</v>
      </c>
      <c r="AF28" s="3">
        <v>26</v>
      </c>
      <c r="AG28" s="3">
        <v>27</v>
      </c>
      <c r="AH28" s="3">
        <v>13</v>
      </c>
      <c r="AI28" s="3">
        <v>24</v>
      </c>
      <c r="AJ28" s="3">
        <f>SUM(AF28:AI28)</f>
        <v>90</v>
      </c>
    </row>
    <row r="29" spans="1:36" ht="12.75" customHeight="1">
      <c r="A29" s="22" t="s">
        <v>503</v>
      </c>
      <c r="B29" s="3">
        <v>95</v>
      </c>
      <c r="C29" s="3">
        <v>83</v>
      </c>
      <c r="D29" s="3">
        <v>87</v>
      </c>
      <c r="E29" s="3">
        <v>78</v>
      </c>
      <c r="F29" s="3">
        <f>SUM(B29:E29)</f>
        <v>343</v>
      </c>
      <c r="G29" s="3">
        <v>132</v>
      </c>
      <c r="H29" s="3">
        <v>105</v>
      </c>
      <c r="I29" s="3">
        <v>74</v>
      </c>
      <c r="J29" s="3">
        <v>128</v>
      </c>
      <c r="K29" s="3">
        <f>SUM(G29:J29)</f>
        <v>439</v>
      </c>
      <c r="L29" s="3">
        <v>131</v>
      </c>
      <c r="M29" s="3">
        <v>102</v>
      </c>
      <c r="N29" s="3">
        <v>100</v>
      </c>
      <c r="O29" s="3">
        <v>82</v>
      </c>
      <c r="P29" s="3">
        <f>SUM(L29:O29)</f>
        <v>415</v>
      </c>
      <c r="Q29" s="3">
        <v>98</v>
      </c>
      <c r="R29" s="3">
        <v>80</v>
      </c>
      <c r="S29" s="3">
        <v>88</v>
      </c>
      <c r="T29" s="3">
        <v>85</v>
      </c>
      <c r="U29" s="3">
        <f>SUM(Q29:T29)</f>
        <v>351</v>
      </c>
      <c r="V29" s="3">
        <v>91</v>
      </c>
      <c r="W29" s="3">
        <v>95</v>
      </c>
      <c r="X29" s="3">
        <v>115</v>
      </c>
      <c r="Y29" s="3">
        <v>121</v>
      </c>
      <c r="Z29" s="3">
        <f>SUM(V29:Y29)</f>
        <v>422</v>
      </c>
      <c r="AA29" s="3">
        <v>153</v>
      </c>
      <c r="AB29" s="3">
        <v>104</v>
      </c>
      <c r="AC29" s="3">
        <v>101</v>
      </c>
      <c r="AD29" s="3">
        <v>89</v>
      </c>
      <c r="AE29" s="3">
        <f>SUM(AA29:AD29)</f>
        <v>447</v>
      </c>
      <c r="AF29" s="3">
        <v>136</v>
      </c>
      <c r="AG29" s="3">
        <v>91</v>
      </c>
      <c r="AH29" s="3">
        <v>78</v>
      </c>
      <c r="AI29" s="3">
        <v>84</v>
      </c>
      <c r="AJ29" s="3">
        <f>SUM(AF29:AI29)</f>
        <v>389</v>
      </c>
    </row>
    <row r="32" ht="12.75" customHeight="1">
      <c r="A32" s="6" t="s">
        <v>524</v>
      </c>
    </row>
    <row r="33" spans="2:17" ht="12.75" customHeight="1">
      <c r="B33" s="6" t="s">
        <v>10</v>
      </c>
      <c r="D33" s="6" t="s">
        <v>11</v>
      </c>
      <c r="F33" s="6" t="s">
        <v>12</v>
      </c>
      <c r="H33" s="6" t="s">
        <v>13</v>
      </c>
      <c r="J33" s="6" t="s">
        <v>525</v>
      </c>
      <c r="L33" s="6" t="s">
        <v>15</v>
      </c>
      <c r="M33" s="6" t="s">
        <v>504</v>
      </c>
      <c r="N33" s="6"/>
      <c r="O33" s="6" t="s">
        <v>462</v>
      </c>
      <c r="P33" s="6"/>
      <c r="Q33" s="6" t="s">
        <v>463</v>
      </c>
    </row>
    <row r="34" spans="1:17" ht="12.75" customHeight="1">
      <c r="A34" s="6" t="s">
        <v>507</v>
      </c>
      <c r="B34" s="1">
        <f>N6+N7+N9+N14+N11+N12+N13+N20+N21+N2+N3+N4+N15</f>
        <v>71</v>
      </c>
      <c r="D34" s="1">
        <f>O6+O7+O9+O14+O11+O12+O13+O20+O21+O2+O3+O4+O15</f>
        <v>77</v>
      </c>
      <c r="F34" s="1">
        <f>Q6+Q7+Q9+Q11+Q12+Q14+Q13+Q20+Q21+Q2+Q3+Q4+Q15</f>
        <v>93</v>
      </c>
      <c r="G34" s="15">
        <f>(H34-F34)/F34</f>
        <v>-0.3333333333333333</v>
      </c>
      <c r="H34" s="1">
        <f>R6+R7+R9+R14+R11+R12+R13+R20+R21+R2+R3+R4+R15</f>
        <v>62</v>
      </c>
      <c r="I34" s="15">
        <f>(J34-H34)/H34</f>
        <v>0.12903225806451613</v>
      </c>
      <c r="J34" s="1">
        <f>S6+S7+S9+S11+S14+S13+S12+S20+S21+S2+S3+S4+S15</f>
        <v>70</v>
      </c>
      <c r="K34" s="1">
        <f>(L34-J34)/J34</f>
        <v>0.07142857142857142</v>
      </c>
      <c r="L34" s="1">
        <f>T6+T7+T9+T14+T11+T12+T13+T20+T21+T2+T3+T4+T15</f>
        <v>75</v>
      </c>
      <c r="M34" s="15">
        <f>(J34-F34)/F34</f>
        <v>-0.24731182795698925</v>
      </c>
      <c r="O34" s="1">
        <f>B34+D34+F34</f>
        <v>241</v>
      </c>
      <c r="P34" s="15">
        <f>(Q34-O34)/O34</f>
        <v>-0.14107883817427386</v>
      </c>
      <c r="Q34" s="1">
        <f>L34+J34+H34</f>
        <v>207</v>
      </c>
    </row>
    <row r="35" spans="1:17" ht="12.75" customHeight="1">
      <c r="A35" s="6" t="s">
        <v>508</v>
      </c>
      <c r="B35" s="1">
        <f>N5+N8+N10+N16+N17+N19+N22+N23+N18+N24+N25+N26+N27+N28+N29</f>
        <v>638</v>
      </c>
      <c r="D35" s="1">
        <f>O5+O8+O10+O16+O17+O19+O22+O23+O18+O24+O25+O26+O27+O28+O29</f>
        <v>685</v>
      </c>
      <c r="F35" s="1">
        <f>Q5+Q8+Q10+Q16+Q17+Q18+Q19+Q23+Q24+Q25+Q26+Q27+Q28+Q29</f>
        <v>679</v>
      </c>
      <c r="G35" s="15">
        <f>(H35-F35)/F35</f>
        <v>-0.13696612665684832</v>
      </c>
      <c r="H35" s="1">
        <f>R5+R8+R10+R16+R17+R18+R19+R22+R23+R24+R25+R26+R27+R28+R29</f>
        <v>586</v>
      </c>
      <c r="I35" s="15">
        <f>(J35-H35)/H35</f>
        <v>0.008532423208191127</v>
      </c>
      <c r="J35" s="1">
        <f>S5+S8+S10+S16+S17+S19+S22+S23+S24+S25+S26+S27+S28+S29+S18</f>
        <v>591</v>
      </c>
      <c r="K35" s="1">
        <f>(L35-J35)/J35</f>
        <v>0.08967851099830795</v>
      </c>
      <c r="L35" s="1">
        <f>T5+T8+T10+T16+T17+T19+T22+T23+T18+T24+T25+T26+T27+T28+T29</f>
        <v>644</v>
      </c>
      <c r="M35" s="15">
        <f>(J35-F35)/F35</f>
        <v>-0.12960235640648013</v>
      </c>
      <c r="O35" s="1">
        <f>B35+D35+F35</f>
        <v>2002</v>
      </c>
      <c r="P35" s="15">
        <f>(Q35-O35)/O35</f>
        <v>-0.09040959040959042</v>
      </c>
      <c r="Q35" s="1">
        <f>L35+J35+H35</f>
        <v>1821</v>
      </c>
    </row>
    <row r="36" spans="3:17" ht="12.75" customHeight="1">
      <c r="C36" s="15"/>
      <c r="E36" s="15"/>
      <c r="O36" s="1">
        <f>SUM(O34:O35)</f>
        <v>2243</v>
      </c>
      <c r="P36" s="15">
        <f>(Q36-O36)/O36</f>
        <v>-0.09585376727596968</v>
      </c>
      <c r="Q36" s="1">
        <f>SUM(Q34:Q35)</f>
        <v>2028</v>
      </c>
    </row>
    <row r="37" spans="1:5" ht="12.75" customHeight="1">
      <c r="A37" s="6" t="s">
        <v>526</v>
      </c>
      <c r="C37" s="15"/>
      <c r="E37" s="15"/>
    </row>
    <row r="38" spans="3:5" ht="12.75" customHeight="1">
      <c r="C38" s="15"/>
      <c r="E38" s="15"/>
    </row>
    <row r="39" spans="2:10" ht="12.75" customHeight="1">
      <c r="B39" s="22" t="s">
        <v>15</v>
      </c>
      <c r="C39" s="47"/>
      <c r="D39" s="24" t="s">
        <v>16</v>
      </c>
      <c r="E39" s="47"/>
      <c r="F39" s="22" t="s">
        <v>17</v>
      </c>
      <c r="G39" s="25" t="s">
        <v>509</v>
      </c>
      <c r="H39" s="6" t="s">
        <v>510</v>
      </c>
      <c r="J39" s="6" t="s">
        <v>511</v>
      </c>
    </row>
    <row r="40" spans="1:10" ht="12.75" customHeight="1">
      <c r="A40" s="6" t="s">
        <v>507</v>
      </c>
      <c r="B40" s="1">
        <f>T2+T3+T4+T6+T7+T8+T9+T10+T12+T13+T14+T15+T16+T17+T18+T19+T20+T21+T22+T23+T28</f>
        <v>254</v>
      </c>
      <c r="C40" s="15">
        <f>(D40-B40)/B40</f>
        <v>0.06299212598425197</v>
      </c>
      <c r="D40" s="1">
        <f>V2+V3+V4+V6+V7+V8+V9+V10+V12+V13+V14+V15+V16+V17+V18+V19+V20+V21+V22+V23+V28</f>
        <v>270</v>
      </c>
      <c r="E40" s="15">
        <f>(F40-D40)/D40</f>
        <v>-0.2851851851851852</v>
      </c>
      <c r="F40" s="1">
        <f>W2+W3+W4+W6+W7+W8+W9+W10+W12+W13+W14+W15+W16+W17+W18+W19+W20+W21+W22+W23+W28</f>
        <v>193</v>
      </c>
      <c r="G40" s="15">
        <f>(F40-B40)/B40</f>
        <v>-0.24015748031496062</v>
      </c>
      <c r="H40" s="1">
        <f>(K2+P2+U2+K3+P3+U3+K4+P4+U4+K6+P6+U6+K7+P7+U7+K8+P8+U8+K9+P9+U9+K10+P10+U10+K12+P12+U12+K13+P13+U13+K14+P14+U14+K15+P15+U15+K16+P16+U16+K17+P17+U17+K18+P18+U18+K19+P19+U19+K20+P20+U20+K21+P21+U21+K22+P22+U22+K23+P23+U23+K28+P28+U28)</f>
        <v>2995</v>
      </c>
      <c r="I40" s="15">
        <f>(J40-H40)/H40</f>
        <v>-0.1636060100166945</v>
      </c>
      <c r="J40" s="1">
        <f>Z2+AE2+AJ2+Z3+AE3+AJ3+Z4+AE4+AJ4+Z6+AE6+AJ6+Z7+AE7+AJ7+Z8+AE8+AJ8+Z9+AE9+AJ9+Z10+AE10+AJ10+Z12+AE12+AJ12+Z13+AE13+AJ13+Z14+AE14+AJ14+Z15+AE15+AJ15+Z16+AE16+AJ16+Z17+AE17+AJ17+Z18+AE18+AJ18+Z19+AE19+AJ19+Z20+AE20+AJ20+Z21+AE21+AJ21+Z22+AE22+AJ22+Z23+AE23+AJ23+Z28+AE28+AJ28</f>
        <v>2505</v>
      </c>
    </row>
    <row r="41" spans="1:10" ht="12.75" customHeight="1">
      <c r="A41" s="6" t="s">
        <v>508</v>
      </c>
      <c r="B41" s="1">
        <f>T5+T11+T29+T27+T26+T25+T24</f>
        <v>465</v>
      </c>
      <c r="C41" s="15">
        <f>(D41-B41)/B41</f>
        <v>0.08172043010752689</v>
      </c>
      <c r="D41" s="1">
        <f>V5+V11+V24+V25+V26+V27+V29</f>
        <v>503</v>
      </c>
      <c r="E41" s="15">
        <f>(F41-D41)/D41</f>
        <v>-0.147117296222664</v>
      </c>
      <c r="F41" s="1">
        <f>W5+W11+W29+W27+W26+W25+W24</f>
        <v>429</v>
      </c>
      <c r="G41" s="15">
        <f>(F41-B41)/B41</f>
        <v>-0.07741935483870968</v>
      </c>
      <c r="H41" s="1">
        <f>(K5+P5+U5+K11+P11+U11+K24+P24+U24+K25+P25+U25+K26+P26+U26+K27+P27+U27+K29+P29+U29)</f>
        <v>5949</v>
      </c>
      <c r="I41" s="15">
        <f>(J41-H41)/H41</f>
        <v>-0.07009581442259204</v>
      </c>
      <c r="J41" s="1">
        <f>Z5+AE5+AJ5+Z11+AE11+AJ11+Z24+AE24+AJ24+Z25+AE25+AJ25+Z26+AE26+AJ26+Z27+AE27+AJ27+Z29+AE29+AJ29</f>
        <v>5532</v>
      </c>
    </row>
    <row r="42" spans="8:10" ht="12.75" customHeight="1">
      <c r="H42" s="1">
        <f>SUM(H40:H41)</f>
        <v>8944</v>
      </c>
      <c r="I42" s="15">
        <f>(J42-H42)/H42</f>
        <v>-0.1014087656529517</v>
      </c>
      <c r="J42" s="1">
        <f>SUM(J40:J41)</f>
        <v>8037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J42"/>
  <sheetViews>
    <sheetView workbookViewId="0" topLeftCell="A1">
      <pane xSplit="1" ySplit="1" topLeftCell="B23" activePane="bottomRight" state="frozen"/>
      <selection pane="topLeft" activeCell="A1" sqref="A1"/>
      <selection pane="topRight" activeCell="B1" sqref="B1"/>
      <selection pane="bottomLeft" activeCell="A23" sqref="A23"/>
      <selection pane="bottomRight" activeCell="B2" sqref="B2"/>
    </sheetView>
  </sheetViews>
  <sheetFormatPr defaultColWidth="13.7109375" defaultRowHeight="15.75" customHeight="1"/>
  <cols>
    <col min="1" max="16384" width="14.421875" style="1" customWidth="1"/>
  </cols>
  <sheetData>
    <row r="1" spans="2:36" ht="12.75" customHeight="1">
      <c r="B1" s="6" t="s">
        <v>0</v>
      </c>
      <c r="C1" s="6" t="s">
        <v>1</v>
      </c>
      <c r="D1" s="6" t="s">
        <v>2</v>
      </c>
      <c r="E1" s="6" t="s">
        <v>3</v>
      </c>
      <c r="F1" s="6">
        <v>2009</v>
      </c>
      <c r="G1" s="6" t="s">
        <v>4</v>
      </c>
      <c r="H1" s="6" t="s">
        <v>5</v>
      </c>
      <c r="I1" s="6" t="s">
        <v>6</v>
      </c>
      <c r="J1" s="6" t="s">
        <v>7</v>
      </c>
      <c r="K1" s="6">
        <v>2010</v>
      </c>
      <c r="L1" s="6" t="s">
        <v>8</v>
      </c>
      <c r="M1" s="6" t="s">
        <v>9</v>
      </c>
      <c r="N1" s="6" t="s">
        <v>10</v>
      </c>
      <c r="O1" s="6" t="s">
        <v>11</v>
      </c>
      <c r="P1" s="6">
        <v>2011</v>
      </c>
      <c r="Q1" s="6" t="s">
        <v>12</v>
      </c>
      <c r="R1" s="6" t="s">
        <v>13</v>
      </c>
      <c r="S1" s="6" t="s">
        <v>14</v>
      </c>
      <c r="T1" s="6" t="s">
        <v>15</v>
      </c>
      <c r="U1" s="6">
        <v>2012</v>
      </c>
      <c r="V1" s="6" t="s">
        <v>16</v>
      </c>
      <c r="W1" s="6" t="s">
        <v>17</v>
      </c>
      <c r="X1" s="6" t="s">
        <v>18</v>
      </c>
      <c r="Y1" s="6" t="s">
        <v>19</v>
      </c>
      <c r="Z1" s="6">
        <v>2013</v>
      </c>
      <c r="AA1" s="6" t="s">
        <v>20</v>
      </c>
      <c r="AB1" s="6" t="s">
        <v>21</v>
      </c>
      <c r="AC1" s="6" t="s">
        <v>22</v>
      </c>
      <c r="AD1" s="6" t="s">
        <v>23</v>
      </c>
      <c r="AE1" s="6">
        <v>2014</v>
      </c>
      <c r="AF1" s="6" t="s">
        <v>24</v>
      </c>
      <c r="AG1" s="6" t="s">
        <v>25</v>
      </c>
      <c r="AH1" s="6" t="s">
        <v>26</v>
      </c>
      <c r="AI1" s="6" t="s">
        <v>27</v>
      </c>
      <c r="AJ1" s="6">
        <v>2015</v>
      </c>
    </row>
    <row r="2" spans="1:36" ht="12.75" customHeight="1">
      <c r="A2" s="1" t="s">
        <v>476</v>
      </c>
      <c r="B2" s="6">
        <v>1</v>
      </c>
      <c r="C2" s="6">
        <v>2</v>
      </c>
      <c r="D2" s="6">
        <v>1</v>
      </c>
      <c r="E2" s="6">
        <v>0</v>
      </c>
      <c r="F2" s="6">
        <v>4</v>
      </c>
      <c r="G2" s="6">
        <v>0</v>
      </c>
      <c r="H2" s="6">
        <v>0</v>
      </c>
      <c r="I2" s="6">
        <v>0</v>
      </c>
      <c r="J2" s="6">
        <v>1</v>
      </c>
      <c r="K2" s="6">
        <v>1</v>
      </c>
      <c r="L2" s="6">
        <v>0</v>
      </c>
      <c r="M2" s="6">
        <v>1</v>
      </c>
      <c r="N2" s="6">
        <v>5</v>
      </c>
      <c r="O2" s="6">
        <v>1</v>
      </c>
      <c r="P2" s="6">
        <v>7</v>
      </c>
      <c r="Q2" s="6">
        <v>0</v>
      </c>
      <c r="R2" s="6">
        <v>0</v>
      </c>
      <c r="S2" s="6">
        <v>0</v>
      </c>
      <c r="T2" s="6">
        <v>0</v>
      </c>
      <c r="U2" s="6">
        <v>0</v>
      </c>
      <c r="V2" s="6">
        <v>3</v>
      </c>
      <c r="W2" s="6">
        <v>0</v>
      </c>
      <c r="X2" s="6">
        <v>3</v>
      </c>
      <c r="Y2" s="6">
        <v>1</v>
      </c>
      <c r="Z2" s="6">
        <v>7</v>
      </c>
      <c r="AA2" s="6">
        <v>1</v>
      </c>
      <c r="AB2" s="6">
        <v>4</v>
      </c>
      <c r="AC2" s="6">
        <v>5</v>
      </c>
      <c r="AD2" s="6">
        <v>0</v>
      </c>
      <c r="AE2" s="6">
        <v>10</v>
      </c>
      <c r="AF2" s="6">
        <v>0</v>
      </c>
      <c r="AG2" s="6">
        <v>1</v>
      </c>
      <c r="AH2" s="6">
        <v>2</v>
      </c>
      <c r="AI2" s="6">
        <v>1</v>
      </c>
      <c r="AJ2" s="6">
        <v>4</v>
      </c>
    </row>
    <row r="3" spans="1:36" ht="12.75" customHeight="1">
      <c r="A3" s="1" t="s">
        <v>477</v>
      </c>
      <c r="B3" s="6">
        <v>3</v>
      </c>
      <c r="C3" s="6">
        <v>0</v>
      </c>
      <c r="D3" s="6">
        <v>2</v>
      </c>
      <c r="E3" s="6">
        <v>0</v>
      </c>
      <c r="F3" s="1">
        <v>5</v>
      </c>
      <c r="G3" s="6">
        <v>0</v>
      </c>
      <c r="H3" s="6">
        <v>1</v>
      </c>
      <c r="I3" s="6">
        <v>0</v>
      </c>
      <c r="J3" s="6">
        <v>1</v>
      </c>
      <c r="K3" s="1">
        <v>2</v>
      </c>
      <c r="L3" s="6">
        <v>1</v>
      </c>
      <c r="M3" s="6">
        <v>0</v>
      </c>
      <c r="N3" s="6">
        <v>0</v>
      </c>
      <c r="O3" s="6">
        <v>1</v>
      </c>
      <c r="P3" s="1">
        <v>2</v>
      </c>
      <c r="Q3" s="6">
        <v>1</v>
      </c>
      <c r="R3" s="6">
        <v>0</v>
      </c>
      <c r="S3" s="6">
        <v>1</v>
      </c>
      <c r="T3" s="6">
        <v>0</v>
      </c>
      <c r="U3" s="1">
        <v>2</v>
      </c>
      <c r="V3" s="6">
        <v>1</v>
      </c>
      <c r="W3" s="6">
        <v>0</v>
      </c>
      <c r="X3" s="6">
        <v>3</v>
      </c>
      <c r="Y3" s="6">
        <v>4</v>
      </c>
      <c r="Z3" s="1">
        <v>8</v>
      </c>
      <c r="AA3" s="6">
        <v>0</v>
      </c>
      <c r="AB3" s="6">
        <v>1</v>
      </c>
      <c r="AC3" s="6">
        <v>0</v>
      </c>
      <c r="AD3" s="6">
        <v>1</v>
      </c>
      <c r="AE3" s="1">
        <v>2</v>
      </c>
      <c r="AF3" s="6">
        <v>2</v>
      </c>
      <c r="AG3" s="6">
        <v>0</v>
      </c>
      <c r="AH3" s="6">
        <v>1</v>
      </c>
      <c r="AI3" s="6">
        <v>0</v>
      </c>
      <c r="AJ3" s="1">
        <v>3</v>
      </c>
    </row>
    <row r="4" spans="1:36" ht="12.75" customHeight="1">
      <c r="A4" s="1" t="s">
        <v>478</v>
      </c>
      <c r="B4" s="6">
        <v>0</v>
      </c>
      <c r="C4" s="6">
        <v>0</v>
      </c>
      <c r="D4" s="6">
        <v>1</v>
      </c>
      <c r="E4" s="6">
        <v>0</v>
      </c>
      <c r="F4" s="1">
        <v>1</v>
      </c>
      <c r="G4" s="6">
        <v>0</v>
      </c>
      <c r="H4" s="6">
        <v>1</v>
      </c>
      <c r="I4" s="6">
        <v>0</v>
      </c>
      <c r="J4" s="6">
        <v>1</v>
      </c>
      <c r="K4" s="1">
        <v>2</v>
      </c>
      <c r="L4" s="6">
        <v>0</v>
      </c>
      <c r="M4" s="6">
        <v>1</v>
      </c>
      <c r="N4" s="6">
        <v>0</v>
      </c>
      <c r="O4" s="6">
        <v>0</v>
      </c>
      <c r="P4" s="1">
        <v>1</v>
      </c>
      <c r="Q4" s="6">
        <v>0</v>
      </c>
      <c r="R4" s="6">
        <v>0</v>
      </c>
      <c r="S4" s="6">
        <v>1</v>
      </c>
      <c r="T4" s="6">
        <v>0</v>
      </c>
      <c r="U4" s="1">
        <v>1</v>
      </c>
      <c r="V4" s="6">
        <v>2</v>
      </c>
      <c r="W4" s="6">
        <v>0</v>
      </c>
      <c r="X4" s="6">
        <v>0</v>
      </c>
      <c r="Y4" s="6">
        <v>3</v>
      </c>
      <c r="Z4" s="1">
        <v>5</v>
      </c>
      <c r="AA4" s="6">
        <v>1</v>
      </c>
      <c r="AB4" s="6">
        <v>0</v>
      </c>
      <c r="AC4" s="6">
        <v>0</v>
      </c>
      <c r="AD4" s="6">
        <v>0</v>
      </c>
      <c r="AE4" s="1">
        <v>1</v>
      </c>
      <c r="AF4" s="6">
        <v>2</v>
      </c>
      <c r="AG4" s="6">
        <v>0</v>
      </c>
      <c r="AH4" s="6">
        <v>1</v>
      </c>
      <c r="AI4" s="6">
        <v>1</v>
      </c>
      <c r="AJ4" s="1">
        <v>4</v>
      </c>
    </row>
    <row r="5" spans="1:36" ht="12.75" customHeight="1">
      <c r="A5" s="1" t="s">
        <v>479</v>
      </c>
      <c r="B5" s="6">
        <v>1</v>
      </c>
      <c r="C5" s="6">
        <v>1</v>
      </c>
      <c r="D5" s="6">
        <v>0</v>
      </c>
      <c r="E5" s="6">
        <v>1</v>
      </c>
      <c r="F5" s="1">
        <v>3</v>
      </c>
      <c r="G5" s="6">
        <v>2</v>
      </c>
      <c r="H5" s="6">
        <v>2</v>
      </c>
      <c r="I5" s="6">
        <v>2</v>
      </c>
      <c r="J5" s="6">
        <v>3</v>
      </c>
      <c r="K5" s="1">
        <v>9</v>
      </c>
      <c r="L5" s="6">
        <v>0</v>
      </c>
      <c r="M5" s="6">
        <v>1</v>
      </c>
      <c r="N5" s="6">
        <v>4</v>
      </c>
      <c r="O5" s="6">
        <v>2</v>
      </c>
      <c r="P5" s="1">
        <v>7</v>
      </c>
      <c r="Q5" s="6">
        <v>0</v>
      </c>
      <c r="R5" s="6">
        <v>0</v>
      </c>
      <c r="S5" s="6">
        <v>1</v>
      </c>
      <c r="T5" s="6">
        <v>2</v>
      </c>
      <c r="U5" s="1">
        <v>3</v>
      </c>
      <c r="V5" s="6">
        <v>0</v>
      </c>
      <c r="W5" s="6">
        <v>0</v>
      </c>
      <c r="X5" s="6">
        <v>1</v>
      </c>
      <c r="Y5" s="6">
        <v>1</v>
      </c>
      <c r="Z5" s="1">
        <v>2</v>
      </c>
      <c r="AA5" s="6">
        <v>0</v>
      </c>
      <c r="AB5" s="6">
        <v>0</v>
      </c>
      <c r="AC5" s="6">
        <v>2</v>
      </c>
      <c r="AD5" s="6">
        <v>0</v>
      </c>
      <c r="AE5" s="1">
        <v>2</v>
      </c>
      <c r="AF5" s="6">
        <v>2</v>
      </c>
      <c r="AG5" s="6">
        <v>2</v>
      </c>
      <c r="AH5" s="6">
        <v>1</v>
      </c>
      <c r="AI5" s="6">
        <v>1</v>
      </c>
      <c r="AJ5" s="1">
        <v>6</v>
      </c>
    </row>
    <row r="6" spans="1:36" ht="12.75" customHeight="1">
      <c r="A6" s="1" t="s">
        <v>480</v>
      </c>
      <c r="B6" s="3">
        <v>0</v>
      </c>
      <c r="C6" s="3">
        <v>0</v>
      </c>
      <c r="D6" s="3">
        <v>0</v>
      </c>
      <c r="E6" s="3">
        <v>0</v>
      </c>
      <c r="F6" s="3">
        <f>SUM(B6:E6)</f>
        <v>0</v>
      </c>
      <c r="G6" s="3">
        <v>1</v>
      </c>
      <c r="H6" s="3">
        <v>1</v>
      </c>
      <c r="I6" s="3">
        <v>0</v>
      </c>
      <c r="J6" s="3">
        <v>0</v>
      </c>
      <c r="K6" s="3">
        <f>SUM(G6:J6)</f>
        <v>2</v>
      </c>
      <c r="L6" s="3">
        <v>1</v>
      </c>
      <c r="M6" s="3">
        <v>0</v>
      </c>
      <c r="N6" s="3">
        <v>0</v>
      </c>
      <c r="O6" s="3">
        <v>1</v>
      </c>
      <c r="P6" s="3">
        <f>SUM(L6:O6)</f>
        <v>2</v>
      </c>
      <c r="Q6" s="3">
        <v>0</v>
      </c>
      <c r="R6" s="3">
        <v>0</v>
      </c>
      <c r="S6" s="3">
        <v>2</v>
      </c>
      <c r="T6" s="3">
        <v>0</v>
      </c>
      <c r="U6" s="3">
        <f>SUM(Q6:T6)</f>
        <v>2</v>
      </c>
      <c r="V6" s="3">
        <v>0</v>
      </c>
      <c r="W6" s="3">
        <v>1</v>
      </c>
      <c r="X6" s="3">
        <v>0</v>
      </c>
      <c r="Y6" s="3">
        <v>0</v>
      </c>
      <c r="Z6" s="3">
        <f>SUM(V6:Y6)</f>
        <v>1</v>
      </c>
      <c r="AA6" s="3">
        <v>1</v>
      </c>
      <c r="AB6" s="3">
        <v>0</v>
      </c>
      <c r="AC6" s="3">
        <v>1</v>
      </c>
      <c r="AD6" s="3">
        <v>0</v>
      </c>
      <c r="AE6" s="3">
        <f>SUM(AA6:AD6)</f>
        <v>2</v>
      </c>
      <c r="AF6" s="3">
        <v>0</v>
      </c>
      <c r="AG6" s="3">
        <v>0</v>
      </c>
      <c r="AH6" s="3">
        <v>0</v>
      </c>
      <c r="AI6" s="3">
        <v>1</v>
      </c>
      <c r="AJ6" s="3">
        <f>SUM(AF6:AI6)</f>
        <v>1</v>
      </c>
    </row>
    <row r="7" spans="1:36" ht="12.75" customHeight="1">
      <c r="A7" s="1" t="s">
        <v>481</v>
      </c>
      <c r="B7" s="3">
        <v>1</v>
      </c>
      <c r="C7" s="3">
        <v>1</v>
      </c>
      <c r="D7" s="3">
        <v>2</v>
      </c>
      <c r="E7" s="3">
        <v>1</v>
      </c>
      <c r="F7" s="3">
        <f>SUM(B7:E7)</f>
        <v>5</v>
      </c>
      <c r="G7" s="3">
        <v>1</v>
      </c>
      <c r="H7" s="3">
        <v>1</v>
      </c>
      <c r="I7" s="3">
        <v>3</v>
      </c>
      <c r="J7" s="3">
        <v>2</v>
      </c>
      <c r="K7" s="3">
        <f>SUM(G7:J7)</f>
        <v>7</v>
      </c>
      <c r="L7" s="3">
        <v>1</v>
      </c>
      <c r="M7" s="3">
        <v>0</v>
      </c>
      <c r="N7" s="3">
        <v>0</v>
      </c>
      <c r="O7" s="3">
        <v>1</v>
      </c>
      <c r="P7" s="3">
        <f>SUM(L7:O7)</f>
        <v>2</v>
      </c>
      <c r="Q7" s="3">
        <v>0</v>
      </c>
      <c r="R7" s="3">
        <v>0</v>
      </c>
      <c r="S7" s="3">
        <v>0</v>
      </c>
      <c r="T7" s="3">
        <v>0</v>
      </c>
      <c r="U7" s="3">
        <f>SUM(Q7:T7)</f>
        <v>0</v>
      </c>
      <c r="V7" s="3">
        <v>0</v>
      </c>
      <c r="W7" s="3">
        <v>0</v>
      </c>
      <c r="X7" s="3">
        <v>0</v>
      </c>
      <c r="Y7" s="3">
        <v>0</v>
      </c>
      <c r="Z7" s="3">
        <f>SUM(V7:Y7)</f>
        <v>0</v>
      </c>
      <c r="AA7" s="3">
        <v>3</v>
      </c>
      <c r="AB7" s="3">
        <v>1</v>
      </c>
      <c r="AC7" s="3">
        <v>2</v>
      </c>
      <c r="AD7" s="3">
        <v>1</v>
      </c>
      <c r="AE7" s="3">
        <f>SUM(AA7:AD7)</f>
        <v>7</v>
      </c>
      <c r="AF7" s="3">
        <v>5</v>
      </c>
      <c r="AG7" s="3">
        <v>0</v>
      </c>
      <c r="AH7" s="3">
        <v>3</v>
      </c>
      <c r="AI7" s="3">
        <v>0</v>
      </c>
      <c r="AJ7" s="3">
        <f>SUM(AF7:AI7)</f>
        <v>8</v>
      </c>
    </row>
    <row r="8" spans="1:36" ht="12.75" customHeight="1">
      <c r="A8" s="1" t="s">
        <v>482</v>
      </c>
      <c r="B8" s="3">
        <v>1</v>
      </c>
      <c r="C8" s="3">
        <v>1</v>
      </c>
      <c r="D8" s="3">
        <v>0</v>
      </c>
      <c r="E8" s="3">
        <v>1</v>
      </c>
      <c r="F8" s="3">
        <f>SUM(B8:E8)</f>
        <v>3</v>
      </c>
      <c r="G8" s="3">
        <v>0</v>
      </c>
      <c r="H8" s="3">
        <v>2</v>
      </c>
      <c r="I8" s="3">
        <v>0</v>
      </c>
      <c r="J8" s="3">
        <v>0</v>
      </c>
      <c r="K8" s="3">
        <f>SUM(G8:J8)</f>
        <v>2</v>
      </c>
      <c r="L8" s="3">
        <v>1</v>
      </c>
      <c r="M8" s="3">
        <v>1</v>
      </c>
      <c r="N8" s="3">
        <v>2</v>
      </c>
      <c r="O8" s="3">
        <v>1</v>
      </c>
      <c r="P8" s="3">
        <f>SUM(L8:O8)</f>
        <v>5</v>
      </c>
      <c r="Q8" s="3">
        <v>1</v>
      </c>
      <c r="R8" s="3">
        <v>1</v>
      </c>
      <c r="S8" s="3">
        <v>0</v>
      </c>
      <c r="T8" s="3">
        <v>1</v>
      </c>
      <c r="U8" s="3">
        <f>SUM(Q8:T8)</f>
        <v>3</v>
      </c>
      <c r="V8" s="3">
        <v>2</v>
      </c>
      <c r="W8" s="3">
        <v>1</v>
      </c>
      <c r="X8" s="3">
        <v>3</v>
      </c>
      <c r="Y8" s="3">
        <v>0</v>
      </c>
      <c r="Z8" s="3">
        <f>SUM(V8:Y8)</f>
        <v>6</v>
      </c>
      <c r="AA8" s="3">
        <v>3</v>
      </c>
      <c r="AB8" s="3">
        <v>1</v>
      </c>
      <c r="AC8" s="3">
        <v>1</v>
      </c>
      <c r="AD8" s="3">
        <v>2</v>
      </c>
      <c r="AE8" s="3">
        <f>SUM(AA8:AD8)</f>
        <v>7</v>
      </c>
      <c r="AF8" s="3">
        <v>2</v>
      </c>
      <c r="AG8" s="3">
        <v>2</v>
      </c>
      <c r="AH8" s="3">
        <v>0</v>
      </c>
      <c r="AI8" s="3">
        <v>1</v>
      </c>
      <c r="AJ8" s="3">
        <f>SUM(AF8:AI8)</f>
        <v>5</v>
      </c>
    </row>
    <row r="9" spans="1:36" ht="12.75" customHeight="1">
      <c r="A9" s="1" t="s">
        <v>483</v>
      </c>
      <c r="B9" s="3">
        <v>1</v>
      </c>
      <c r="C9" s="3">
        <v>0</v>
      </c>
      <c r="D9" s="3">
        <v>0</v>
      </c>
      <c r="E9" s="3">
        <v>1</v>
      </c>
      <c r="F9" s="3">
        <f>SUM(B9:E9)</f>
        <v>2</v>
      </c>
      <c r="G9" s="3">
        <v>1</v>
      </c>
      <c r="H9" s="3">
        <v>0</v>
      </c>
      <c r="I9" s="3">
        <v>0</v>
      </c>
      <c r="J9" s="3">
        <v>0</v>
      </c>
      <c r="K9" s="3">
        <f>SUM(G9:J9)</f>
        <v>1</v>
      </c>
      <c r="L9" s="3">
        <v>0</v>
      </c>
      <c r="M9" s="3">
        <v>0</v>
      </c>
      <c r="N9" s="3">
        <v>0</v>
      </c>
      <c r="O9" s="3">
        <v>1</v>
      </c>
      <c r="P9" s="3">
        <f>SUM(L9:O9)</f>
        <v>1</v>
      </c>
      <c r="Q9" s="3">
        <v>0</v>
      </c>
      <c r="R9" s="3">
        <v>2</v>
      </c>
      <c r="S9" s="3">
        <v>0</v>
      </c>
      <c r="T9" s="3">
        <v>0</v>
      </c>
      <c r="U9" s="3">
        <f>SUM(Q9:T9)</f>
        <v>2</v>
      </c>
      <c r="V9" s="3">
        <v>3</v>
      </c>
      <c r="W9" s="3">
        <v>1</v>
      </c>
      <c r="X9" s="3">
        <v>0</v>
      </c>
      <c r="Y9" s="3">
        <v>0</v>
      </c>
      <c r="Z9" s="3">
        <f>SUM(V9:Y9)</f>
        <v>4</v>
      </c>
      <c r="AA9" s="3">
        <v>0</v>
      </c>
      <c r="AB9" s="3">
        <v>1</v>
      </c>
      <c r="AC9" s="3">
        <v>0</v>
      </c>
      <c r="AD9" s="3">
        <v>2</v>
      </c>
      <c r="AE9" s="3">
        <f>SUM(AA9:AD9)</f>
        <v>3</v>
      </c>
      <c r="AF9" s="3">
        <v>1</v>
      </c>
      <c r="AG9" s="3">
        <v>0</v>
      </c>
      <c r="AH9" s="3">
        <v>0</v>
      </c>
      <c r="AI9" s="3">
        <v>2</v>
      </c>
      <c r="AJ9" s="3">
        <f>SUM(AF9:AI9)</f>
        <v>3</v>
      </c>
    </row>
    <row r="10" spans="1:36" ht="12.75" customHeight="1">
      <c r="A10" s="1" t="s">
        <v>484</v>
      </c>
      <c r="B10" s="3">
        <v>1</v>
      </c>
      <c r="C10" s="3">
        <v>1</v>
      </c>
      <c r="D10" s="3">
        <v>1</v>
      </c>
      <c r="E10" s="3">
        <v>1</v>
      </c>
      <c r="F10" s="3">
        <f>SUM(B10:E10)</f>
        <v>4</v>
      </c>
      <c r="G10" s="3">
        <v>0</v>
      </c>
      <c r="H10" s="3">
        <v>1</v>
      </c>
      <c r="I10" s="3">
        <v>0</v>
      </c>
      <c r="J10" s="3">
        <v>1</v>
      </c>
      <c r="K10" s="3">
        <f>SUM(G10:J10)</f>
        <v>2</v>
      </c>
      <c r="L10" s="3">
        <v>1</v>
      </c>
      <c r="M10" s="3">
        <v>2</v>
      </c>
      <c r="N10" s="3">
        <v>0</v>
      </c>
      <c r="O10" s="3">
        <v>1</v>
      </c>
      <c r="P10" s="3">
        <f>SUM(L10:O10)</f>
        <v>4</v>
      </c>
      <c r="Q10" s="3">
        <v>0</v>
      </c>
      <c r="R10" s="3">
        <v>1</v>
      </c>
      <c r="S10" s="3">
        <v>0</v>
      </c>
      <c r="T10" s="3">
        <v>0</v>
      </c>
      <c r="U10" s="3">
        <f>SUM(Q10:T10)</f>
        <v>1</v>
      </c>
      <c r="V10" s="3">
        <v>3</v>
      </c>
      <c r="W10" s="3">
        <v>3</v>
      </c>
      <c r="X10" s="3">
        <v>1</v>
      </c>
      <c r="Y10" s="3">
        <v>0</v>
      </c>
      <c r="Z10" s="3">
        <f>SUM(V10:Y10)</f>
        <v>7</v>
      </c>
      <c r="AA10" s="3">
        <v>0</v>
      </c>
      <c r="AB10" s="3">
        <v>2</v>
      </c>
      <c r="AC10" s="3">
        <v>2</v>
      </c>
      <c r="AD10" s="3">
        <v>1</v>
      </c>
      <c r="AE10" s="3">
        <f>SUM(AA10:AD10)</f>
        <v>5</v>
      </c>
      <c r="AF10" s="3">
        <v>1</v>
      </c>
      <c r="AG10" s="3">
        <v>2</v>
      </c>
      <c r="AH10" s="3">
        <v>0</v>
      </c>
      <c r="AI10" s="3">
        <v>3</v>
      </c>
      <c r="AJ10" s="3">
        <f>SUM(AF10:AI10)</f>
        <v>6</v>
      </c>
    </row>
    <row r="11" spans="1:36" ht="12.75" customHeight="1">
      <c r="A11" s="1" t="s">
        <v>485</v>
      </c>
      <c r="B11" s="3">
        <v>2</v>
      </c>
      <c r="C11" s="3">
        <v>1</v>
      </c>
      <c r="D11" s="3">
        <v>3</v>
      </c>
      <c r="E11" s="3">
        <v>1</v>
      </c>
      <c r="F11" s="3">
        <f>SUM(B11:E11)</f>
        <v>7</v>
      </c>
      <c r="G11" s="3">
        <v>1</v>
      </c>
      <c r="H11" s="3">
        <v>0</v>
      </c>
      <c r="I11" s="3">
        <v>0</v>
      </c>
      <c r="J11" s="3">
        <v>0</v>
      </c>
      <c r="K11" s="3">
        <f>SUM(G11:J11)</f>
        <v>1</v>
      </c>
      <c r="L11" s="3">
        <v>0</v>
      </c>
      <c r="M11" s="3">
        <v>0</v>
      </c>
      <c r="N11" s="3">
        <v>2</v>
      </c>
      <c r="O11" s="3">
        <v>1</v>
      </c>
      <c r="P11" s="3">
        <f>SUM(L11:O11)</f>
        <v>3</v>
      </c>
      <c r="Q11" s="3">
        <v>0</v>
      </c>
      <c r="R11" s="3">
        <v>0</v>
      </c>
      <c r="S11" s="3">
        <v>0</v>
      </c>
      <c r="T11" s="3">
        <v>0</v>
      </c>
      <c r="U11" s="3">
        <f>SUM(Q11:T11)</f>
        <v>0</v>
      </c>
      <c r="V11" s="3">
        <v>0</v>
      </c>
      <c r="W11" s="3">
        <v>1</v>
      </c>
      <c r="X11" s="3">
        <v>0</v>
      </c>
      <c r="Y11" s="3">
        <v>0</v>
      </c>
      <c r="Z11" s="3">
        <f>SUM(V11:Y11)</f>
        <v>1</v>
      </c>
      <c r="AA11" s="3">
        <v>3</v>
      </c>
      <c r="AB11" s="3">
        <v>0</v>
      </c>
      <c r="AC11" s="3">
        <v>1</v>
      </c>
      <c r="AD11" s="3">
        <v>1</v>
      </c>
      <c r="AE11" s="3">
        <f>SUM(AA11:AD11)</f>
        <v>5</v>
      </c>
      <c r="AF11" s="3">
        <v>1</v>
      </c>
      <c r="AG11" s="3">
        <v>0</v>
      </c>
      <c r="AH11" s="3">
        <v>0</v>
      </c>
      <c r="AI11" s="3">
        <v>1</v>
      </c>
      <c r="AJ11" s="3">
        <f>SUM(AF11:AI11)</f>
        <v>2</v>
      </c>
    </row>
    <row r="12" spans="1:36" ht="12.75" customHeight="1">
      <c r="A12" s="1" t="s">
        <v>486</v>
      </c>
      <c r="B12" s="3">
        <v>0</v>
      </c>
      <c r="C12" s="3">
        <v>1</v>
      </c>
      <c r="D12" s="3">
        <v>1</v>
      </c>
      <c r="E12" s="3">
        <v>0</v>
      </c>
      <c r="F12" s="3">
        <f>SUM(B12:E12)</f>
        <v>2</v>
      </c>
      <c r="G12" s="3">
        <v>0</v>
      </c>
      <c r="H12" s="3">
        <v>2</v>
      </c>
      <c r="I12" s="3">
        <v>0</v>
      </c>
      <c r="J12" s="3">
        <v>1</v>
      </c>
      <c r="K12" s="3">
        <f>SUM(G12:J12)</f>
        <v>3</v>
      </c>
      <c r="L12" s="3">
        <v>0</v>
      </c>
      <c r="M12" s="3">
        <v>0</v>
      </c>
      <c r="N12" s="3">
        <v>0</v>
      </c>
      <c r="O12" s="3">
        <v>0</v>
      </c>
      <c r="P12" s="3">
        <f>SUM(L12:O12)</f>
        <v>0</v>
      </c>
      <c r="Q12" s="3">
        <v>0</v>
      </c>
      <c r="R12" s="3">
        <v>0</v>
      </c>
      <c r="S12" s="3">
        <v>0</v>
      </c>
      <c r="T12" s="3">
        <v>0</v>
      </c>
      <c r="U12" s="3">
        <f>SUM(Q12:T12)</f>
        <v>0</v>
      </c>
      <c r="V12" s="3">
        <v>0</v>
      </c>
      <c r="W12" s="3">
        <v>0</v>
      </c>
      <c r="X12" s="3">
        <v>4</v>
      </c>
      <c r="Y12" s="3">
        <v>0</v>
      </c>
      <c r="Z12" s="3">
        <f>SUM(V12:Y12)</f>
        <v>4</v>
      </c>
      <c r="AA12" s="3">
        <v>0</v>
      </c>
      <c r="AB12" s="3">
        <v>1</v>
      </c>
      <c r="AC12" s="3">
        <v>0</v>
      </c>
      <c r="AD12" s="3">
        <v>0</v>
      </c>
      <c r="AE12" s="3">
        <f>SUM(AA12:AD12)</f>
        <v>1</v>
      </c>
      <c r="AF12" s="3">
        <v>0</v>
      </c>
      <c r="AG12" s="3">
        <v>0</v>
      </c>
      <c r="AH12" s="3">
        <v>0</v>
      </c>
      <c r="AI12" s="3">
        <v>1</v>
      </c>
      <c r="AJ12" s="3">
        <f>SUM(AF12:AI12)</f>
        <v>1</v>
      </c>
    </row>
    <row r="13" spans="1:36" ht="12.75" customHeight="1">
      <c r="A13" s="1" t="s">
        <v>487</v>
      </c>
      <c r="B13" s="3">
        <v>0</v>
      </c>
      <c r="C13" s="3">
        <v>0</v>
      </c>
      <c r="D13" s="3">
        <v>1</v>
      </c>
      <c r="E13" s="3">
        <v>0</v>
      </c>
      <c r="F13" s="3">
        <f>SUM(B13:E13)</f>
        <v>1</v>
      </c>
      <c r="G13" s="3">
        <v>2</v>
      </c>
      <c r="H13" s="3">
        <v>0</v>
      </c>
      <c r="I13" s="3">
        <v>3</v>
      </c>
      <c r="J13" s="3">
        <v>0</v>
      </c>
      <c r="K13" s="3">
        <f>SUM(G13:J13)</f>
        <v>5</v>
      </c>
      <c r="L13" s="3">
        <v>1</v>
      </c>
      <c r="M13" s="3">
        <v>0</v>
      </c>
      <c r="N13" s="3">
        <v>1</v>
      </c>
      <c r="O13" s="3">
        <v>0</v>
      </c>
      <c r="P13" s="3">
        <f>SUM(L13:O13)</f>
        <v>2</v>
      </c>
      <c r="Q13" s="3">
        <v>1</v>
      </c>
      <c r="R13" s="3">
        <v>0</v>
      </c>
      <c r="S13" s="3">
        <v>0</v>
      </c>
      <c r="T13" s="3">
        <v>0</v>
      </c>
      <c r="U13" s="3">
        <f>SUM(Q13:T13)</f>
        <v>1</v>
      </c>
      <c r="V13" s="3">
        <v>1</v>
      </c>
      <c r="W13" s="3">
        <v>0</v>
      </c>
      <c r="X13" s="3">
        <v>0</v>
      </c>
      <c r="Y13" s="3">
        <v>3</v>
      </c>
      <c r="Z13" s="3">
        <f>SUM(V13:Y13)</f>
        <v>4</v>
      </c>
      <c r="AA13" s="3">
        <v>0</v>
      </c>
      <c r="AB13" s="3">
        <v>0</v>
      </c>
      <c r="AC13" s="3">
        <v>0</v>
      </c>
      <c r="AD13" s="3">
        <v>0</v>
      </c>
      <c r="AE13" s="3">
        <f>SUM(AA13:AD13)</f>
        <v>0</v>
      </c>
      <c r="AF13" s="3">
        <v>0</v>
      </c>
      <c r="AG13" s="3">
        <v>1</v>
      </c>
      <c r="AH13" s="3">
        <v>2</v>
      </c>
      <c r="AI13" s="3">
        <v>1</v>
      </c>
      <c r="AJ13" s="3">
        <f>SUM(AF13:AI13)</f>
        <v>4</v>
      </c>
    </row>
    <row r="14" spans="1:36" ht="12.75" customHeight="1">
      <c r="A14" s="1" t="s">
        <v>488</v>
      </c>
      <c r="B14" s="3">
        <v>2</v>
      </c>
      <c r="C14" s="3">
        <v>1</v>
      </c>
      <c r="D14" s="3">
        <v>2</v>
      </c>
      <c r="E14" s="3">
        <v>1</v>
      </c>
      <c r="F14" s="3">
        <f>SUM(B14:E14)</f>
        <v>6</v>
      </c>
      <c r="G14" s="3">
        <v>3</v>
      </c>
      <c r="H14" s="3">
        <v>1</v>
      </c>
      <c r="I14" s="3">
        <v>1</v>
      </c>
      <c r="J14" s="3">
        <v>2</v>
      </c>
      <c r="K14" s="3">
        <f>SUM(G14:J14)</f>
        <v>7</v>
      </c>
      <c r="L14" s="3">
        <v>5</v>
      </c>
      <c r="M14" s="3">
        <v>2</v>
      </c>
      <c r="N14" s="3">
        <v>0</v>
      </c>
      <c r="O14" s="3">
        <v>1</v>
      </c>
      <c r="P14" s="3">
        <f>SUM(L14:O14)</f>
        <v>8</v>
      </c>
      <c r="Q14" s="3">
        <v>1</v>
      </c>
      <c r="R14" s="3">
        <v>5</v>
      </c>
      <c r="S14" s="3">
        <v>1</v>
      </c>
      <c r="T14" s="3">
        <v>2</v>
      </c>
      <c r="U14" s="3">
        <f>SUM(Q14:T14)</f>
        <v>9</v>
      </c>
      <c r="V14" s="3">
        <v>1</v>
      </c>
      <c r="W14" s="3">
        <v>2</v>
      </c>
      <c r="X14" s="3">
        <v>3</v>
      </c>
      <c r="Y14" s="3">
        <v>2</v>
      </c>
      <c r="Z14" s="3">
        <f>SUM(V14:Y14)</f>
        <v>8</v>
      </c>
      <c r="AA14" s="3">
        <v>0</v>
      </c>
      <c r="AB14" s="3">
        <v>2</v>
      </c>
      <c r="AC14" s="3">
        <v>3</v>
      </c>
      <c r="AD14" s="3">
        <v>0</v>
      </c>
      <c r="AE14" s="3">
        <f>SUM(AA14:AD14)</f>
        <v>5</v>
      </c>
      <c r="AF14" s="3">
        <v>1</v>
      </c>
      <c r="AG14" s="3">
        <v>1</v>
      </c>
      <c r="AH14" s="3">
        <v>1</v>
      </c>
      <c r="AI14" s="3">
        <v>3</v>
      </c>
      <c r="AJ14" s="3">
        <f>SUM(AF14:AI14)</f>
        <v>6</v>
      </c>
    </row>
    <row r="15" spans="1:36" ht="12.75" customHeight="1">
      <c r="A15" s="1" t="s">
        <v>489</v>
      </c>
      <c r="B15" s="3">
        <v>0</v>
      </c>
      <c r="C15" s="3">
        <v>0</v>
      </c>
      <c r="D15" s="3">
        <v>0</v>
      </c>
      <c r="E15" s="3">
        <v>1</v>
      </c>
      <c r="F15" s="3">
        <f>SUM(B15:E15)</f>
        <v>1</v>
      </c>
      <c r="G15" s="3">
        <v>0</v>
      </c>
      <c r="H15" s="3">
        <v>3</v>
      </c>
      <c r="I15" s="3">
        <v>0</v>
      </c>
      <c r="J15" s="3">
        <v>1</v>
      </c>
      <c r="K15" s="3">
        <f>SUM(G15:J15)</f>
        <v>4</v>
      </c>
      <c r="L15" s="3">
        <v>0</v>
      </c>
      <c r="M15" s="3">
        <v>1</v>
      </c>
      <c r="N15" s="3">
        <v>2</v>
      </c>
      <c r="O15" s="3">
        <v>1</v>
      </c>
      <c r="P15" s="3">
        <f>SUM(L15:O15)</f>
        <v>4</v>
      </c>
      <c r="Q15" s="3">
        <v>0</v>
      </c>
      <c r="R15" s="3">
        <v>0</v>
      </c>
      <c r="S15" s="3">
        <v>2</v>
      </c>
      <c r="T15" s="3">
        <v>0</v>
      </c>
      <c r="U15" s="3">
        <f>SUM(Q15:T15)</f>
        <v>2</v>
      </c>
      <c r="V15" s="3">
        <v>0</v>
      </c>
      <c r="W15" s="3">
        <v>0</v>
      </c>
      <c r="X15" s="3">
        <v>3</v>
      </c>
      <c r="Y15" s="3">
        <v>0</v>
      </c>
      <c r="Z15" s="3">
        <f>SUM(V15:Y15)</f>
        <v>3</v>
      </c>
      <c r="AA15" s="3">
        <v>0</v>
      </c>
      <c r="AB15" s="3">
        <v>1</v>
      </c>
      <c r="AC15" s="3">
        <v>0</v>
      </c>
      <c r="AD15" s="3">
        <v>0</v>
      </c>
      <c r="AE15" s="3">
        <f>SUM(AA15:AD15)</f>
        <v>1</v>
      </c>
      <c r="AF15" s="3">
        <v>3</v>
      </c>
      <c r="AG15" s="3">
        <v>2</v>
      </c>
      <c r="AH15" s="3">
        <v>1</v>
      </c>
      <c r="AI15" s="3">
        <v>0</v>
      </c>
      <c r="AJ15" s="3">
        <f>SUM(AF15:AI15)</f>
        <v>6</v>
      </c>
    </row>
    <row r="16" spans="1:36" ht="12.75" customHeight="1">
      <c r="A16" s="1" t="s">
        <v>490</v>
      </c>
      <c r="B16" s="3">
        <v>1</v>
      </c>
      <c r="C16" s="3">
        <v>0</v>
      </c>
      <c r="D16" s="3">
        <v>1</v>
      </c>
      <c r="E16" s="3">
        <v>0</v>
      </c>
      <c r="F16" s="3">
        <f>SUM(B16:E16)</f>
        <v>2</v>
      </c>
      <c r="G16" s="3">
        <v>0</v>
      </c>
      <c r="H16" s="3">
        <v>0</v>
      </c>
      <c r="I16" s="3">
        <v>2</v>
      </c>
      <c r="J16" s="3">
        <v>2</v>
      </c>
      <c r="K16" s="3">
        <f>SUM(G16:J16)</f>
        <v>4</v>
      </c>
      <c r="L16" s="3">
        <v>0</v>
      </c>
      <c r="M16" s="3">
        <v>0</v>
      </c>
      <c r="N16" s="3">
        <v>1</v>
      </c>
      <c r="O16" s="3">
        <v>1</v>
      </c>
      <c r="P16" s="3">
        <f>SUM(L16:O16)</f>
        <v>2</v>
      </c>
      <c r="Q16" s="3">
        <v>0</v>
      </c>
      <c r="R16" s="3">
        <v>2</v>
      </c>
      <c r="S16" s="3">
        <v>0</v>
      </c>
      <c r="T16" s="3">
        <v>0</v>
      </c>
      <c r="U16" s="3">
        <f>SUM(Q16:T16)</f>
        <v>2</v>
      </c>
      <c r="V16" s="3">
        <v>0</v>
      </c>
      <c r="W16" s="3">
        <v>0</v>
      </c>
      <c r="X16" s="3">
        <v>2</v>
      </c>
      <c r="Y16" s="3">
        <v>0</v>
      </c>
      <c r="Z16" s="3">
        <f>SUM(V16:Y16)</f>
        <v>2</v>
      </c>
      <c r="AA16" s="3">
        <v>0</v>
      </c>
      <c r="AB16" s="3">
        <v>1</v>
      </c>
      <c r="AC16" s="3">
        <v>1</v>
      </c>
      <c r="AD16" s="3">
        <v>1</v>
      </c>
      <c r="AE16" s="3">
        <f>SUM(AA16:AD16)</f>
        <v>3</v>
      </c>
      <c r="AF16" s="3">
        <v>0</v>
      </c>
      <c r="AG16" s="3">
        <v>0</v>
      </c>
      <c r="AH16" s="3">
        <v>1</v>
      </c>
      <c r="AI16" s="3">
        <v>0</v>
      </c>
      <c r="AJ16" s="3">
        <f>SUM(AF16:AI16)</f>
        <v>1</v>
      </c>
    </row>
    <row r="17" spans="1:36" ht="12.75" customHeight="1">
      <c r="A17" s="1" t="s">
        <v>491</v>
      </c>
      <c r="B17" s="3">
        <v>1</v>
      </c>
      <c r="C17" s="3">
        <v>0</v>
      </c>
      <c r="D17" s="3">
        <v>1</v>
      </c>
      <c r="E17" s="3">
        <v>0</v>
      </c>
      <c r="F17" s="3">
        <f>SUM(B17:E17)</f>
        <v>2</v>
      </c>
      <c r="G17" s="3">
        <v>0</v>
      </c>
      <c r="H17" s="3">
        <v>0</v>
      </c>
      <c r="I17" s="3">
        <v>1</v>
      </c>
      <c r="J17" s="3">
        <v>1</v>
      </c>
      <c r="K17" s="3">
        <f>SUM(G17:J17)</f>
        <v>2</v>
      </c>
      <c r="L17" s="3">
        <v>1</v>
      </c>
      <c r="M17" s="3">
        <v>0</v>
      </c>
      <c r="N17" s="3">
        <v>0</v>
      </c>
      <c r="O17" s="3">
        <v>1</v>
      </c>
      <c r="P17" s="3">
        <f>SUM(L17:O17)</f>
        <v>2</v>
      </c>
      <c r="Q17" s="3">
        <v>0</v>
      </c>
      <c r="R17" s="3">
        <v>0</v>
      </c>
      <c r="S17" s="3">
        <v>1</v>
      </c>
      <c r="T17" s="3">
        <v>3</v>
      </c>
      <c r="U17" s="3">
        <f>SUM(Q17:T17)</f>
        <v>4</v>
      </c>
      <c r="V17" s="3">
        <v>2</v>
      </c>
      <c r="W17" s="3">
        <v>0</v>
      </c>
      <c r="X17" s="3">
        <v>1</v>
      </c>
      <c r="Y17" s="3">
        <v>0</v>
      </c>
      <c r="Z17" s="3">
        <f>SUM(V17:Y17)</f>
        <v>3</v>
      </c>
      <c r="AA17" s="3">
        <v>0</v>
      </c>
      <c r="AB17" s="3">
        <v>0</v>
      </c>
      <c r="AC17" s="3">
        <v>0</v>
      </c>
      <c r="AD17" s="3">
        <v>2</v>
      </c>
      <c r="AE17" s="3">
        <f>SUM(AA17:AD17)</f>
        <v>2</v>
      </c>
      <c r="AF17" s="3">
        <v>1</v>
      </c>
      <c r="AG17" s="3">
        <v>1</v>
      </c>
      <c r="AH17" s="3">
        <v>0</v>
      </c>
      <c r="AI17" s="3">
        <v>1</v>
      </c>
      <c r="AJ17" s="3">
        <f>SUM(AF17:AI17)</f>
        <v>3</v>
      </c>
    </row>
    <row r="18" spans="1:36" ht="12.75" customHeight="1">
      <c r="A18" s="1" t="s">
        <v>492</v>
      </c>
      <c r="B18" s="3">
        <v>0</v>
      </c>
      <c r="C18" s="3">
        <v>1</v>
      </c>
      <c r="D18" s="3">
        <v>1</v>
      </c>
      <c r="E18" s="3">
        <v>0</v>
      </c>
      <c r="F18" s="3">
        <f>SUM(B18:E18)</f>
        <v>2</v>
      </c>
      <c r="G18" s="3">
        <v>1</v>
      </c>
      <c r="H18" s="3">
        <v>3</v>
      </c>
      <c r="I18" s="3">
        <v>1</v>
      </c>
      <c r="J18" s="3">
        <v>0</v>
      </c>
      <c r="K18" s="3">
        <f>SUM(G18:J18)</f>
        <v>5</v>
      </c>
      <c r="L18" s="3">
        <v>0</v>
      </c>
      <c r="M18" s="3">
        <v>0</v>
      </c>
      <c r="N18" s="3">
        <v>0</v>
      </c>
      <c r="O18" s="3">
        <v>0</v>
      </c>
      <c r="P18" s="3">
        <f>SUM(L18:O18)</f>
        <v>0</v>
      </c>
      <c r="Q18" s="3">
        <v>0</v>
      </c>
      <c r="R18" s="3">
        <v>0</v>
      </c>
      <c r="S18" s="3">
        <v>0</v>
      </c>
      <c r="T18" s="3">
        <v>0</v>
      </c>
      <c r="U18" s="3">
        <f>SUM(Q18:T18)</f>
        <v>0</v>
      </c>
      <c r="V18" s="3">
        <v>1</v>
      </c>
      <c r="W18" s="3">
        <v>0</v>
      </c>
      <c r="X18" s="3">
        <v>0</v>
      </c>
      <c r="Y18" s="3">
        <v>0</v>
      </c>
      <c r="Z18" s="3">
        <f>SUM(V18:Y18)</f>
        <v>1</v>
      </c>
      <c r="AA18" s="3">
        <v>0</v>
      </c>
      <c r="AB18" s="3">
        <v>0</v>
      </c>
      <c r="AC18" s="3">
        <v>0</v>
      </c>
      <c r="AD18" s="3">
        <v>0</v>
      </c>
      <c r="AE18" s="3">
        <f>SUM(AA18:AD18)</f>
        <v>0</v>
      </c>
      <c r="AF18" s="3">
        <v>1</v>
      </c>
      <c r="AG18" s="3">
        <v>0</v>
      </c>
      <c r="AH18" s="3">
        <v>2</v>
      </c>
      <c r="AI18" s="3">
        <v>2</v>
      </c>
      <c r="AJ18" s="3">
        <f>SUM(AF18:AI18)</f>
        <v>5</v>
      </c>
    </row>
    <row r="19" spans="1:36" ht="12.75" customHeight="1">
      <c r="A19" s="1" t="s">
        <v>493</v>
      </c>
      <c r="B19" s="3">
        <v>5</v>
      </c>
      <c r="C19" s="3">
        <v>2</v>
      </c>
      <c r="D19" s="3">
        <v>1</v>
      </c>
      <c r="E19" s="3">
        <v>2</v>
      </c>
      <c r="F19" s="3">
        <f>SUM(B19:E19)</f>
        <v>10</v>
      </c>
      <c r="G19" s="3">
        <v>2</v>
      </c>
      <c r="H19" s="3">
        <v>1</v>
      </c>
      <c r="I19" s="3">
        <v>0</v>
      </c>
      <c r="J19" s="3">
        <v>3</v>
      </c>
      <c r="K19" s="3">
        <f>SUM(G19:J19)</f>
        <v>6</v>
      </c>
      <c r="L19" s="3">
        <v>0</v>
      </c>
      <c r="M19" s="3">
        <v>4</v>
      </c>
      <c r="N19" s="3">
        <v>1</v>
      </c>
      <c r="O19" s="3">
        <v>2</v>
      </c>
      <c r="P19" s="3">
        <f>SUM(L19:O19)</f>
        <v>7</v>
      </c>
      <c r="Q19" s="3">
        <v>3</v>
      </c>
      <c r="R19" s="3">
        <v>0</v>
      </c>
      <c r="S19" s="3">
        <v>1</v>
      </c>
      <c r="T19" s="3">
        <v>3</v>
      </c>
      <c r="U19" s="3">
        <f>SUM(Q19:T19)</f>
        <v>7</v>
      </c>
      <c r="V19" s="3">
        <v>0</v>
      </c>
      <c r="W19" s="3">
        <v>0</v>
      </c>
      <c r="X19" s="3">
        <v>0</v>
      </c>
      <c r="Y19" s="3">
        <v>2</v>
      </c>
      <c r="Z19" s="3">
        <f>SUM(V19:Y19)</f>
        <v>2</v>
      </c>
      <c r="AA19" s="3">
        <v>1</v>
      </c>
      <c r="AB19" s="3">
        <v>1</v>
      </c>
      <c r="AC19" s="3">
        <v>0</v>
      </c>
      <c r="AD19" s="3">
        <v>1</v>
      </c>
      <c r="AE19" s="3">
        <f>SUM(AA19:AD19)</f>
        <v>3</v>
      </c>
      <c r="AF19" s="3">
        <v>0</v>
      </c>
      <c r="AG19" s="3">
        <v>2</v>
      </c>
      <c r="AH19" s="3">
        <v>0</v>
      </c>
      <c r="AI19" s="3">
        <v>1</v>
      </c>
      <c r="AJ19" s="3">
        <f>SUM(AF19:AI19)</f>
        <v>3</v>
      </c>
    </row>
    <row r="20" spans="1:36" ht="12.75" customHeight="1">
      <c r="A20" s="1" t="s">
        <v>494</v>
      </c>
      <c r="B20" s="3">
        <v>0</v>
      </c>
      <c r="C20" s="3">
        <v>1</v>
      </c>
      <c r="D20" s="3">
        <v>1</v>
      </c>
      <c r="E20" s="3">
        <v>1</v>
      </c>
      <c r="F20" s="3">
        <f>SUM(B20:E20)</f>
        <v>3</v>
      </c>
      <c r="G20" s="3">
        <v>2</v>
      </c>
      <c r="H20" s="3">
        <v>1</v>
      </c>
      <c r="I20" s="3">
        <v>2</v>
      </c>
      <c r="J20" s="3">
        <v>0</v>
      </c>
      <c r="K20" s="3">
        <f>SUM(G20:J20)</f>
        <v>5</v>
      </c>
      <c r="L20" s="3">
        <v>2</v>
      </c>
      <c r="M20" s="3">
        <v>0</v>
      </c>
      <c r="N20" s="3">
        <v>1</v>
      </c>
      <c r="O20" s="3">
        <v>0</v>
      </c>
      <c r="P20" s="3">
        <f>SUM(L20:O20)</f>
        <v>3</v>
      </c>
      <c r="Q20" s="3">
        <v>2</v>
      </c>
      <c r="R20" s="3">
        <v>4</v>
      </c>
      <c r="S20" s="3">
        <v>2</v>
      </c>
      <c r="T20" s="3">
        <v>1</v>
      </c>
      <c r="U20" s="3">
        <f>SUM(Q20:T20)</f>
        <v>9</v>
      </c>
      <c r="V20" s="3">
        <v>1</v>
      </c>
      <c r="W20" s="3">
        <v>1</v>
      </c>
      <c r="X20" s="3">
        <v>1</v>
      </c>
      <c r="Y20" s="3">
        <v>0</v>
      </c>
      <c r="Z20" s="3">
        <f>SUM(V20:Y20)</f>
        <v>3</v>
      </c>
      <c r="AA20" s="3">
        <v>1</v>
      </c>
      <c r="AB20" s="3">
        <v>0</v>
      </c>
      <c r="AC20" s="3">
        <v>1</v>
      </c>
      <c r="AD20" s="3">
        <v>1</v>
      </c>
      <c r="AE20" s="3">
        <f>SUM(AA20:AD20)</f>
        <v>3</v>
      </c>
      <c r="AF20" s="3">
        <v>0</v>
      </c>
      <c r="AG20" s="3">
        <v>0</v>
      </c>
      <c r="AH20" s="3">
        <v>0</v>
      </c>
      <c r="AI20" s="3">
        <v>3</v>
      </c>
      <c r="AJ20" s="3">
        <f>SUM(AF20:AI20)</f>
        <v>3</v>
      </c>
    </row>
    <row r="21" spans="1:36" ht="12.75" customHeight="1">
      <c r="A21" s="1" t="s">
        <v>495</v>
      </c>
      <c r="B21" s="3">
        <v>0</v>
      </c>
      <c r="C21" s="3">
        <v>2</v>
      </c>
      <c r="D21" s="3">
        <v>0</v>
      </c>
      <c r="E21" s="3">
        <v>0</v>
      </c>
      <c r="F21" s="3">
        <f>SUM(B21:E21)</f>
        <v>2</v>
      </c>
      <c r="G21" s="3">
        <v>0</v>
      </c>
      <c r="H21" s="3">
        <v>2</v>
      </c>
      <c r="I21" s="3">
        <v>1</v>
      </c>
      <c r="J21" s="3">
        <v>0</v>
      </c>
      <c r="K21" s="3">
        <f>SUM(G21:J21)</f>
        <v>3</v>
      </c>
      <c r="L21" s="3">
        <v>0</v>
      </c>
      <c r="M21" s="3">
        <v>0</v>
      </c>
      <c r="N21" s="3">
        <v>1</v>
      </c>
      <c r="O21" s="3">
        <v>1</v>
      </c>
      <c r="P21" s="3">
        <f>SUM(L21:O21)</f>
        <v>2</v>
      </c>
      <c r="Q21" s="3">
        <v>0</v>
      </c>
      <c r="R21" s="3">
        <v>0</v>
      </c>
      <c r="S21" s="3">
        <v>0</v>
      </c>
      <c r="T21" s="3">
        <v>2</v>
      </c>
      <c r="U21" s="3">
        <f>SUM(Q21:T21)</f>
        <v>2</v>
      </c>
      <c r="V21" s="3">
        <v>0</v>
      </c>
      <c r="W21" s="3">
        <v>0</v>
      </c>
      <c r="X21" s="3">
        <v>0</v>
      </c>
      <c r="Y21" s="3">
        <v>2</v>
      </c>
      <c r="Z21" s="3">
        <f>SUM(V21:Y21)</f>
        <v>2</v>
      </c>
      <c r="AA21" s="3">
        <v>1</v>
      </c>
      <c r="AB21" s="3">
        <v>0</v>
      </c>
      <c r="AC21" s="3">
        <v>1</v>
      </c>
      <c r="AD21" s="3">
        <v>0</v>
      </c>
      <c r="AE21" s="3">
        <f>SUM(AA21:AD21)</f>
        <v>2</v>
      </c>
      <c r="AF21" s="3">
        <v>0</v>
      </c>
      <c r="AG21" s="3">
        <v>0</v>
      </c>
      <c r="AH21" s="3">
        <v>0</v>
      </c>
      <c r="AI21" s="3">
        <v>0</v>
      </c>
      <c r="AJ21" s="3">
        <f>SUM(AF21:AI21)</f>
        <v>0</v>
      </c>
    </row>
    <row r="22" spans="1:36" ht="12.75" customHeight="1">
      <c r="A22" s="1" t="s">
        <v>496</v>
      </c>
      <c r="B22" s="3">
        <v>1</v>
      </c>
      <c r="C22" s="3">
        <v>1</v>
      </c>
      <c r="D22" s="3">
        <v>0</v>
      </c>
      <c r="E22" s="3">
        <v>1</v>
      </c>
      <c r="F22" s="3">
        <f>SUM(B22:E22)</f>
        <v>3</v>
      </c>
      <c r="G22" s="3">
        <v>1</v>
      </c>
      <c r="H22" s="3">
        <v>0</v>
      </c>
      <c r="I22" s="3">
        <v>1</v>
      </c>
      <c r="J22" s="3">
        <v>0</v>
      </c>
      <c r="K22" s="3">
        <f>SUM(G22:J22)</f>
        <v>2</v>
      </c>
      <c r="L22" s="3">
        <v>0</v>
      </c>
      <c r="M22" s="3">
        <v>0</v>
      </c>
      <c r="N22" s="3">
        <v>3</v>
      </c>
      <c r="O22" s="3">
        <v>1</v>
      </c>
      <c r="P22" s="3">
        <f>SUM(L22:O22)</f>
        <v>4</v>
      </c>
      <c r="Q22" s="3">
        <v>0</v>
      </c>
      <c r="R22" s="3">
        <v>0</v>
      </c>
      <c r="S22" s="3">
        <v>1</v>
      </c>
      <c r="T22" s="3">
        <v>0</v>
      </c>
      <c r="U22" s="3">
        <f>SUM(Q22:T22)</f>
        <v>1</v>
      </c>
      <c r="V22" s="3">
        <v>0</v>
      </c>
      <c r="W22" s="3">
        <v>0</v>
      </c>
      <c r="X22" s="3">
        <v>1</v>
      </c>
      <c r="Y22" s="3">
        <v>0</v>
      </c>
      <c r="Z22" s="3">
        <f>SUM(V22:Y22)</f>
        <v>1</v>
      </c>
      <c r="AA22" s="3">
        <v>1</v>
      </c>
      <c r="AB22" s="3">
        <v>1</v>
      </c>
      <c r="AC22" s="3">
        <v>0</v>
      </c>
      <c r="AD22" s="3">
        <v>1</v>
      </c>
      <c r="AE22" s="3">
        <f>SUM(AA22:AD22)</f>
        <v>3</v>
      </c>
      <c r="AF22" s="3">
        <v>0</v>
      </c>
      <c r="AG22" s="3">
        <v>1</v>
      </c>
      <c r="AH22" s="3">
        <v>1</v>
      </c>
      <c r="AI22" s="3">
        <v>1</v>
      </c>
      <c r="AJ22" s="3">
        <f>SUM(AF22:AI22)</f>
        <v>3</v>
      </c>
    </row>
    <row r="23" spans="1:36" ht="12.75" customHeight="1">
      <c r="A23" s="1" t="s">
        <v>497</v>
      </c>
      <c r="B23" s="3">
        <v>0</v>
      </c>
      <c r="C23" s="3">
        <v>0</v>
      </c>
      <c r="D23" s="3">
        <v>1</v>
      </c>
      <c r="E23" s="3">
        <v>0</v>
      </c>
      <c r="F23" s="3">
        <f>SUM(B23:E23)</f>
        <v>1</v>
      </c>
      <c r="G23" s="3">
        <v>0</v>
      </c>
      <c r="H23" s="3">
        <v>3</v>
      </c>
      <c r="I23" s="3">
        <v>2</v>
      </c>
      <c r="J23" s="3">
        <v>1</v>
      </c>
      <c r="K23" s="3">
        <f>SUM(G23:J23)</f>
        <v>6</v>
      </c>
      <c r="L23" s="3">
        <v>2</v>
      </c>
      <c r="M23" s="3">
        <v>1</v>
      </c>
      <c r="N23" s="3">
        <v>0</v>
      </c>
      <c r="O23" s="3">
        <v>0</v>
      </c>
      <c r="P23" s="3">
        <f>SUM(L23:O23)</f>
        <v>3</v>
      </c>
      <c r="Q23" s="3">
        <v>0</v>
      </c>
      <c r="R23" s="3">
        <v>0</v>
      </c>
      <c r="S23" s="3">
        <v>1</v>
      </c>
      <c r="T23" s="3">
        <v>1</v>
      </c>
      <c r="U23" s="3">
        <f>SUM(Q23:T23)</f>
        <v>2</v>
      </c>
      <c r="V23" s="3">
        <v>2</v>
      </c>
      <c r="W23" s="3">
        <v>1</v>
      </c>
      <c r="X23" s="3">
        <v>3</v>
      </c>
      <c r="Y23" s="3">
        <v>0</v>
      </c>
      <c r="Z23" s="3">
        <f>SUM(V23:Y23)</f>
        <v>6</v>
      </c>
      <c r="AA23" s="3">
        <v>2</v>
      </c>
      <c r="AB23" s="3">
        <v>0</v>
      </c>
      <c r="AC23" s="3">
        <v>1</v>
      </c>
      <c r="AD23" s="3">
        <v>0</v>
      </c>
      <c r="AE23" s="3">
        <f>SUM(AA23:AD23)</f>
        <v>3</v>
      </c>
      <c r="AF23" s="3">
        <v>0</v>
      </c>
      <c r="AG23" s="3">
        <v>2</v>
      </c>
      <c r="AH23" s="3">
        <v>2</v>
      </c>
      <c r="AI23" s="3">
        <v>3</v>
      </c>
      <c r="AJ23" s="3">
        <f>SUM(AF23:AI23)</f>
        <v>7</v>
      </c>
    </row>
    <row r="24" spans="1:36" ht="12.75" customHeight="1">
      <c r="A24" s="1" t="s">
        <v>498</v>
      </c>
      <c r="B24" s="3">
        <v>4</v>
      </c>
      <c r="C24" s="3">
        <v>0</v>
      </c>
      <c r="D24" s="3">
        <v>4</v>
      </c>
      <c r="E24" s="3">
        <v>3</v>
      </c>
      <c r="F24" s="3">
        <f>SUM(B24:E24)</f>
        <v>11</v>
      </c>
      <c r="G24" s="3">
        <v>6</v>
      </c>
      <c r="H24" s="3">
        <v>4</v>
      </c>
      <c r="I24" s="3">
        <v>0</v>
      </c>
      <c r="J24" s="3">
        <v>1</v>
      </c>
      <c r="K24" s="3">
        <f>SUM(G24:J24)</f>
        <v>11</v>
      </c>
      <c r="L24" s="3">
        <v>2</v>
      </c>
      <c r="M24" s="3">
        <v>0</v>
      </c>
      <c r="N24" s="3">
        <v>2</v>
      </c>
      <c r="O24" s="3">
        <v>0</v>
      </c>
      <c r="P24" s="3">
        <f>SUM(L24:O24)</f>
        <v>4</v>
      </c>
      <c r="Q24" s="3">
        <v>2</v>
      </c>
      <c r="R24" s="3">
        <v>3</v>
      </c>
      <c r="S24" s="3">
        <v>1</v>
      </c>
      <c r="T24" s="3">
        <v>6</v>
      </c>
      <c r="U24" s="3">
        <f>SUM(Q24:T24)</f>
        <v>12</v>
      </c>
      <c r="V24" s="3">
        <v>2</v>
      </c>
      <c r="W24" s="3">
        <v>2</v>
      </c>
      <c r="X24" s="3">
        <v>3</v>
      </c>
      <c r="Y24" s="3">
        <v>1</v>
      </c>
      <c r="Z24" s="3">
        <f>SUM(V24:Y24)</f>
        <v>8</v>
      </c>
      <c r="AA24" s="3">
        <v>2</v>
      </c>
      <c r="AB24" s="3">
        <v>3</v>
      </c>
      <c r="AC24" s="3">
        <v>0</v>
      </c>
      <c r="AD24" s="3">
        <v>4</v>
      </c>
      <c r="AE24" s="3">
        <f>SUM(AA24:AD24)</f>
        <v>9</v>
      </c>
      <c r="AF24" s="3">
        <v>2</v>
      </c>
      <c r="AG24" s="3">
        <v>2</v>
      </c>
      <c r="AH24" s="3">
        <v>2</v>
      </c>
      <c r="AI24" s="3">
        <v>2</v>
      </c>
      <c r="AJ24" s="3">
        <f>SUM(AF24:AI24)</f>
        <v>8</v>
      </c>
    </row>
    <row r="25" spans="1:36" ht="12.75" customHeight="1">
      <c r="A25" s="1" t="s">
        <v>499</v>
      </c>
      <c r="B25" s="3">
        <v>1</v>
      </c>
      <c r="C25" s="3">
        <v>4</v>
      </c>
      <c r="D25" s="3">
        <v>2</v>
      </c>
      <c r="E25" s="3">
        <v>1</v>
      </c>
      <c r="F25" s="3">
        <f>SUM(B25:E25)</f>
        <v>8</v>
      </c>
      <c r="G25" s="3">
        <v>0</v>
      </c>
      <c r="H25" s="3">
        <v>3</v>
      </c>
      <c r="I25" s="3">
        <v>0</v>
      </c>
      <c r="J25" s="3">
        <v>2</v>
      </c>
      <c r="K25" s="3">
        <f>SUM(G25:J25)</f>
        <v>5</v>
      </c>
      <c r="L25" s="3">
        <v>2</v>
      </c>
      <c r="M25" s="3">
        <v>0</v>
      </c>
      <c r="N25" s="3">
        <v>1</v>
      </c>
      <c r="O25" s="3">
        <v>1</v>
      </c>
      <c r="P25" s="3">
        <f>SUM(L25:O25)</f>
        <v>4</v>
      </c>
      <c r="Q25" s="3">
        <v>1</v>
      </c>
      <c r="R25" s="3">
        <v>3</v>
      </c>
      <c r="S25" s="3">
        <v>3</v>
      </c>
      <c r="T25" s="3">
        <v>1</v>
      </c>
      <c r="U25" s="3">
        <f>SUM(Q25:T25)</f>
        <v>8</v>
      </c>
      <c r="V25" s="3">
        <v>4</v>
      </c>
      <c r="W25" s="3">
        <v>2</v>
      </c>
      <c r="X25" s="3">
        <v>2</v>
      </c>
      <c r="Y25" s="3">
        <v>2</v>
      </c>
      <c r="Z25" s="3">
        <f>SUM(V25:Y25)</f>
        <v>10</v>
      </c>
      <c r="AA25" s="3">
        <v>5</v>
      </c>
      <c r="AB25" s="3">
        <v>0</v>
      </c>
      <c r="AC25" s="3">
        <v>0</v>
      </c>
      <c r="AD25" s="3">
        <v>1</v>
      </c>
      <c r="AE25" s="3">
        <f>SUM(AA25:AD25)</f>
        <v>6</v>
      </c>
      <c r="AF25" s="3">
        <v>3</v>
      </c>
      <c r="AG25" s="3">
        <v>2</v>
      </c>
      <c r="AH25" s="3">
        <v>3</v>
      </c>
      <c r="AI25" s="3">
        <v>1</v>
      </c>
      <c r="AJ25" s="3">
        <f>SUM(AF25:AI25)</f>
        <v>9</v>
      </c>
    </row>
    <row r="26" spans="1:36" ht="12.75" customHeight="1">
      <c r="A26" s="1" t="s">
        <v>500</v>
      </c>
      <c r="B26" s="3">
        <v>7</v>
      </c>
      <c r="C26" s="3">
        <v>11</v>
      </c>
      <c r="D26" s="3">
        <v>9</v>
      </c>
      <c r="E26" s="3">
        <v>3</v>
      </c>
      <c r="F26" s="3">
        <f>SUM(B26:E26)</f>
        <v>30</v>
      </c>
      <c r="G26" s="3">
        <v>8</v>
      </c>
      <c r="H26" s="3">
        <v>3</v>
      </c>
      <c r="I26" s="3">
        <v>5</v>
      </c>
      <c r="J26" s="3">
        <v>1</v>
      </c>
      <c r="K26" s="3">
        <f>SUM(G26:J26)</f>
        <v>17</v>
      </c>
      <c r="L26" s="3">
        <v>4</v>
      </c>
      <c r="M26" s="3">
        <v>1</v>
      </c>
      <c r="N26" s="3">
        <v>4</v>
      </c>
      <c r="O26" s="3">
        <v>5</v>
      </c>
      <c r="P26" s="3">
        <f>SUM(L26:O26)</f>
        <v>14</v>
      </c>
      <c r="Q26" s="3">
        <v>1</v>
      </c>
      <c r="R26" s="3">
        <v>4</v>
      </c>
      <c r="S26" s="3">
        <v>1</v>
      </c>
      <c r="T26" s="3">
        <v>1</v>
      </c>
      <c r="U26" s="3">
        <f>SUM(Q26:T26)</f>
        <v>7</v>
      </c>
      <c r="V26" s="3">
        <v>1</v>
      </c>
      <c r="W26" s="3">
        <v>4</v>
      </c>
      <c r="X26" s="3">
        <v>6</v>
      </c>
      <c r="Y26" s="3">
        <v>2</v>
      </c>
      <c r="Z26" s="3">
        <f>SUM(V26:Y26)</f>
        <v>13</v>
      </c>
      <c r="AA26" s="3">
        <v>4</v>
      </c>
      <c r="AB26" s="3">
        <v>6</v>
      </c>
      <c r="AC26" s="3">
        <v>4</v>
      </c>
      <c r="AD26" s="3">
        <v>4</v>
      </c>
      <c r="AE26" s="3">
        <f>SUM(AA26:AD26)</f>
        <v>18</v>
      </c>
      <c r="AF26" s="3">
        <v>5</v>
      </c>
      <c r="AG26" s="3">
        <v>3</v>
      </c>
      <c r="AH26" s="3">
        <v>1</v>
      </c>
      <c r="AI26" s="3">
        <v>4</v>
      </c>
      <c r="AJ26" s="3">
        <f>SUM(AF26:AI26)</f>
        <v>13</v>
      </c>
    </row>
    <row r="27" spans="1:36" ht="12.75" customHeight="1">
      <c r="A27" s="1" t="s">
        <v>501</v>
      </c>
      <c r="B27" s="3">
        <v>4</v>
      </c>
      <c r="C27" s="3">
        <v>2</v>
      </c>
      <c r="D27" s="3">
        <v>1</v>
      </c>
      <c r="E27" s="3">
        <v>3</v>
      </c>
      <c r="F27" s="3">
        <f>SUM(B27:E27)</f>
        <v>10</v>
      </c>
      <c r="G27" s="3">
        <v>1</v>
      </c>
      <c r="H27" s="3">
        <v>3</v>
      </c>
      <c r="I27" s="3">
        <v>2</v>
      </c>
      <c r="J27" s="3">
        <v>0</v>
      </c>
      <c r="K27" s="3">
        <f>SUM(G27:J27)</f>
        <v>6</v>
      </c>
      <c r="L27" s="3">
        <v>3</v>
      </c>
      <c r="M27" s="3">
        <v>1</v>
      </c>
      <c r="N27" s="3">
        <v>0</v>
      </c>
      <c r="O27" s="3">
        <v>0</v>
      </c>
      <c r="P27" s="3">
        <f>SUM(L27:O27)</f>
        <v>4</v>
      </c>
      <c r="Q27" s="3">
        <v>5</v>
      </c>
      <c r="R27" s="3">
        <v>1</v>
      </c>
      <c r="S27" s="3">
        <v>1</v>
      </c>
      <c r="T27" s="3">
        <v>0</v>
      </c>
      <c r="U27" s="3">
        <f>SUM(Q27:T27)</f>
        <v>7</v>
      </c>
      <c r="V27" s="3">
        <v>2</v>
      </c>
      <c r="W27" s="3">
        <v>0</v>
      </c>
      <c r="X27" s="3">
        <v>0</v>
      </c>
      <c r="Y27" s="3">
        <v>1</v>
      </c>
      <c r="Z27" s="3">
        <f>SUM(V27:Y27)</f>
        <v>3</v>
      </c>
      <c r="AA27" s="3">
        <v>4</v>
      </c>
      <c r="AB27" s="3">
        <v>1</v>
      </c>
      <c r="AC27" s="3">
        <v>1</v>
      </c>
      <c r="AD27" s="3">
        <v>2</v>
      </c>
      <c r="AE27" s="3">
        <f>SUM(AA27:AD27)</f>
        <v>8</v>
      </c>
      <c r="AF27" s="3">
        <v>1</v>
      </c>
      <c r="AG27" s="3">
        <v>8</v>
      </c>
      <c r="AH27" s="3">
        <v>1</v>
      </c>
      <c r="AI27" s="3">
        <v>3</v>
      </c>
      <c r="AJ27" s="3">
        <f>SUM(AF27:AI27)</f>
        <v>13</v>
      </c>
    </row>
    <row r="28" spans="1:36" ht="12.75" customHeight="1">
      <c r="A28" s="1" t="s">
        <v>502</v>
      </c>
      <c r="B28" s="3">
        <v>1</v>
      </c>
      <c r="C28" s="3">
        <v>0</v>
      </c>
      <c r="D28" s="3">
        <v>1</v>
      </c>
      <c r="E28" s="3">
        <v>2</v>
      </c>
      <c r="F28" s="3">
        <f>SUM(B28:E28)</f>
        <v>4</v>
      </c>
      <c r="G28" s="3">
        <v>1</v>
      </c>
      <c r="H28" s="3">
        <v>3</v>
      </c>
      <c r="I28" s="3">
        <v>0</v>
      </c>
      <c r="J28" s="3">
        <v>0</v>
      </c>
      <c r="K28" s="3">
        <f>SUM(G28:J28)</f>
        <v>4</v>
      </c>
      <c r="L28" s="3">
        <v>0</v>
      </c>
      <c r="M28" s="3">
        <v>3</v>
      </c>
      <c r="N28" s="3">
        <v>1</v>
      </c>
      <c r="O28" s="3">
        <v>0</v>
      </c>
      <c r="P28" s="3">
        <f>SUM(L28:O28)</f>
        <v>4</v>
      </c>
      <c r="Q28" s="3">
        <v>0</v>
      </c>
      <c r="R28" s="3">
        <v>1</v>
      </c>
      <c r="S28" s="3">
        <v>1</v>
      </c>
      <c r="T28" s="3">
        <v>0</v>
      </c>
      <c r="U28" s="3">
        <f>SUM(Q28:T28)</f>
        <v>2</v>
      </c>
      <c r="V28" s="3">
        <v>1</v>
      </c>
      <c r="W28" s="3">
        <v>0</v>
      </c>
      <c r="X28" s="3">
        <v>0</v>
      </c>
      <c r="Y28" s="3">
        <v>2</v>
      </c>
      <c r="Z28" s="3">
        <f>SUM(V28:Y28)</f>
        <v>3</v>
      </c>
      <c r="AA28" s="3">
        <v>1</v>
      </c>
      <c r="AB28" s="3">
        <v>1</v>
      </c>
      <c r="AC28" s="3">
        <v>1</v>
      </c>
      <c r="AD28" s="3">
        <v>1</v>
      </c>
      <c r="AE28" s="3">
        <f>SUM(AA28:AD28)</f>
        <v>4</v>
      </c>
      <c r="AF28" s="3">
        <v>1</v>
      </c>
      <c r="AG28" s="3">
        <v>1</v>
      </c>
      <c r="AH28" s="3">
        <v>5</v>
      </c>
      <c r="AI28" s="3">
        <v>2</v>
      </c>
      <c r="AJ28" s="3">
        <f>SUM(AF28:AI28)</f>
        <v>9</v>
      </c>
    </row>
    <row r="29" spans="1:36" ht="12.75" customHeight="1">
      <c r="A29" s="1" t="s">
        <v>503</v>
      </c>
      <c r="B29" s="3">
        <v>2</v>
      </c>
      <c r="C29" s="3">
        <v>5</v>
      </c>
      <c r="D29" s="3">
        <v>4</v>
      </c>
      <c r="E29" s="3">
        <v>3</v>
      </c>
      <c r="F29" s="3">
        <f>SUM(B29:E29)</f>
        <v>14</v>
      </c>
      <c r="G29" s="3">
        <v>0</v>
      </c>
      <c r="H29" s="3">
        <v>3</v>
      </c>
      <c r="I29" s="3">
        <v>2</v>
      </c>
      <c r="J29" s="3">
        <v>5</v>
      </c>
      <c r="K29" s="3">
        <f>SUM(G29:J29)</f>
        <v>10</v>
      </c>
      <c r="L29" s="3">
        <v>1</v>
      </c>
      <c r="M29" s="3">
        <v>2</v>
      </c>
      <c r="N29" s="3">
        <v>2</v>
      </c>
      <c r="O29" s="3">
        <v>3</v>
      </c>
      <c r="P29" s="3">
        <f>SUM(L29:O29)</f>
        <v>8</v>
      </c>
      <c r="Q29" s="3">
        <v>4</v>
      </c>
      <c r="R29" s="3">
        <v>3</v>
      </c>
      <c r="S29" s="3">
        <v>1</v>
      </c>
      <c r="T29" s="3">
        <v>4</v>
      </c>
      <c r="U29" s="3">
        <f>SUM(Q29:T29)</f>
        <v>12</v>
      </c>
      <c r="V29" s="3">
        <v>1</v>
      </c>
      <c r="W29" s="3">
        <v>0</v>
      </c>
      <c r="X29" s="3">
        <v>0</v>
      </c>
      <c r="Y29" s="3">
        <v>6</v>
      </c>
      <c r="Z29" s="3">
        <f>SUM(V29:Y29)</f>
        <v>7</v>
      </c>
      <c r="AA29" s="3">
        <v>1</v>
      </c>
      <c r="AB29" s="3">
        <v>3</v>
      </c>
      <c r="AC29" s="3">
        <v>2</v>
      </c>
      <c r="AD29" s="3">
        <v>3</v>
      </c>
      <c r="AE29" s="3">
        <f>SUM(AA29:AD29)</f>
        <v>9</v>
      </c>
      <c r="AF29" s="3">
        <v>8</v>
      </c>
      <c r="AG29" s="3">
        <v>4</v>
      </c>
      <c r="AH29" s="3">
        <v>3</v>
      </c>
      <c r="AI29" s="3">
        <v>4</v>
      </c>
      <c r="AJ29" s="3">
        <f>SUM(AF29:AI29)</f>
        <v>19</v>
      </c>
    </row>
    <row r="30" spans="2:36" ht="12.75" customHeight="1">
      <c r="B30" s="1">
        <f>SUM(B2:B29)</f>
        <v>40</v>
      </c>
      <c r="C30" s="1">
        <f>SUM(C2:C29)</f>
        <v>38</v>
      </c>
      <c r="D30" s="1">
        <f>SUM(D2:D29)</f>
        <v>41</v>
      </c>
      <c r="E30" s="1">
        <f>SUM(E2:E29)</f>
        <v>27</v>
      </c>
      <c r="F30" s="1">
        <f>SUM(F2:F29)</f>
        <v>146</v>
      </c>
      <c r="G30" s="1">
        <f>SUM(G2:G29)</f>
        <v>33</v>
      </c>
      <c r="H30" s="1">
        <f>SUM(H2:H29)</f>
        <v>44</v>
      </c>
      <c r="I30" s="1">
        <f>SUM(I2:I29)</f>
        <v>28</v>
      </c>
      <c r="J30" s="1">
        <f>SUM(J2:J29)</f>
        <v>29</v>
      </c>
      <c r="K30" s="1">
        <f>SUM(K2:K29)</f>
        <v>134</v>
      </c>
      <c r="L30" s="1">
        <f>SUM(L2:L29)</f>
        <v>28</v>
      </c>
      <c r="M30" s="1">
        <f>SUM(M2:M29)</f>
        <v>21</v>
      </c>
      <c r="N30" s="1">
        <f>SUM(N2:N29)</f>
        <v>33</v>
      </c>
      <c r="O30" s="1">
        <f>SUM(O2:O29)</f>
        <v>27</v>
      </c>
      <c r="P30" s="1">
        <f>SUM(P2:P29)</f>
        <v>109</v>
      </c>
      <c r="Q30" s="1">
        <f>SUM(Q2:Q29)</f>
        <v>22</v>
      </c>
      <c r="R30" s="1">
        <f>SUM(R2:R29)</f>
        <v>30</v>
      </c>
      <c r="S30" s="1">
        <f>SUM(S2:S29)</f>
        <v>22</v>
      </c>
      <c r="T30" s="1">
        <f>SUM(T2:T29)</f>
        <v>27</v>
      </c>
      <c r="U30" s="1">
        <f>SUM(U2:U29)</f>
        <v>101</v>
      </c>
      <c r="V30" s="1">
        <f>SUM(V2:V29)</f>
        <v>33</v>
      </c>
      <c r="W30" s="1">
        <f>SUM(W2:W29)</f>
        <v>19</v>
      </c>
      <c r="X30" s="1">
        <f>SUM(X2:X29)</f>
        <v>40</v>
      </c>
      <c r="Y30" s="1">
        <f>SUM(Y2:Y29)</f>
        <v>32</v>
      </c>
      <c r="Z30" s="1">
        <f>SUM(Z2:Z29)</f>
        <v>124</v>
      </c>
      <c r="AA30" s="1">
        <f>SUM(AA2:AA29)</f>
        <v>35</v>
      </c>
      <c r="AB30" s="1">
        <f>SUM(AB2:AB29)</f>
        <v>31</v>
      </c>
      <c r="AC30" s="1">
        <f>SUM(AC2:AC29)</f>
        <v>29</v>
      </c>
      <c r="AD30" s="1">
        <f>SUM(AD2:AD29)</f>
        <v>29</v>
      </c>
      <c r="AE30" s="1">
        <f>SUM(AE2:AE29)</f>
        <v>124</v>
      </c>
      <c r="AF30" s="1">
        <f>SUM(AF2:AF29)</f>
        <v>42</v>
      </c>
      <c r="AG30" s="1">
        <f>SUM(AG2:AG29)</f>
        <v>37</v>
      </c>
      <c r="AH30" s="1">
        <f>SUM(AH2:AH29)</f>
        <v>33</v>
      </c>
      <c r="AI30" s="1">
        <f>SUM(AI2:AI29)</f>
        <v>43</v>
      </c>
      <c r="AJ30" s="1">
        <f>SUM(AJ2:AJ29)</f>
        <v>155</v>
      </c>
    </row>
    <row r="32" ht="12.75" customHeight="1">
      <c r="A32" s="6" t="s">
        <v>524</v>
      </c>
    </row>
    <row r="33" spans="2:17" ht="12.75" customHeight="1">
      <c r="B33" s="6" t="s">
        <v>10</v>
      </c>
      <c r="D33" s="6" t="s">
        <v>11</v>
      </c>
      <c r="F33" s="6" t="s">
        <v>12</v>
      </c>
      <c r="H33" s="6" t="s">
        <v>13</v>
      </c>
      <c r="J33" s="6" t="s">
        <v>525</v>
      </c>
      <c r="L33" s="6" t="s">
        <v>15</v>
      </c>
      <c r="M33" s="6" t="s">
        <v>504</v>
      </c>
      <c r="N33" s="6"/>
      <c r="O33" s="6" t="s">
        <v>462</v>
      </c>
      <c r="P33" s="6"/>
      <c r="Q33" s="6" t="s">
        <v>463</v>
      </c>
    </row>
    <row r="34" spans="1:17" ht="12.75" customHeight="1">
      <c r="A34" s="6" t="s">
        <v>507</v>
      </c>
      <c r="B34" s="1">
        <f>N6+N7+N9+N14+N11+N12+N13+N20+N21+N2+N3+N4+N15</f>
        <v>12</v>
      </c>
      <c r="D34" s="1">
        <f>O6+O7+O9+O14+O11+O12+O13+O20+O21+O2+O3+O4+O15</f>
        <v>9</v>
      </c>
      <c r="F34" s="1">
        <f>Q6+Q7+Q9+Q11+Q12+Q14+Q13+Q20+Q21+Q2+Q3+Q4+Q15</f>
        <v>5</v>
      </c>
      <c r="G34" s="15">
        <f>(H34-F34)/F34</f>
        <v>1.2</v>
      </c>
      <c r="H34" s="1">
        <f>R6+R7+R9+R14+R11+R12+R13+R20+R21+R2+R3+R4+R15</f>
        <v>11</v>
      </c>
      <c r="I34" s="15">
        <f>(J34-H34)/H34</f>
        <v>-0.18181818181818182</v>
      </c>
      <c r="J34" s="1">
        <f>S6+S7+S9+S11+S14+S13+S12+S20+S21+S2+S3+S4+S15</f>
        <v>9</v>
      </c>
      <c r="K34" s="1">
        <f>(L34-J34)/J34</f>
        <v>-0.4444444444444444</v>
      </c>
      <c r="L34" s="1">
        <f>T6+T7+T9+T14+T11+T12+T13+T20+T21+T2+T3+T4+T15</f>
        <v>5</v>
      </c>
      <c r="M34" s="15">
        <f>(J34-F34)/F34</f>
        <v>0.8</v>
      </c>
      <c r="O34" s="1">
        <f>B34+D34+F34</f>
        <v>26</v>
      </c>
      <c r="P34" s="15">
        <f>(Q34-O34)/O34</f>
        <v>-0.038461538461538464</v>
      </c>
      <c r="Q34" s="1">
        <f>L34+J34+H34</f>
        <v>25</v>
      </c>
    </row>
    <row r="35" spans="1:17" ht="12.75" customHeight="1">
      <c r="A35" s="6" t="s">
        <v>508</v>
      </c>
      <c r="B35" s="1">
        <f>N5+N8+N10+N16+N17+N19+N22+N23+N18+N24+N25+N26+N27+N28+N29</f>
        <v>21</v>
      </c>
      <c r="D35" s="1">
        <f>O5+O8+O10+O16+O17+O19+O22+O23+O18+O24+O25+O26+O27+O28+O29</f>
        <v>18</v>
      </c>
      <c r="F35" s="1">
        <f>Q5+Q8+Q10+Q16+Q17+Q18+Q19+Q23+Q24+Q25+Q26+Q27+Q28+Q29</f>
        <v>17</v>
      </c>
      <c r="G35" s="15">
        <f>(H35-F35)/F35</f>
        <v>0.11764705882352941</v>
      </c>
      <c r="H35" s="1">
        <f>R5+R8+R10+R16+R17+R18+R19+R22+R23+R24+R25+R26+R27+R28+R29</f>
        <v>19</v>
      </c>
      <c r="I35" s="15">
        <f>(J35-H35)/H35</f>
        <v>-0.3157894736842105</v>
      </c>
      <c r="J35" s="1">
        <f>S5+S8+S10+S16+S17+S19+S22+S23+S24+S25+S26+S27+S28+S29+S18</f>
        <v>13</v>
      </c>
      <c r="K35" s="1">
        <f>(L35-J35)/J35</f>
        <v>0.6923076923076923</v>
      </c>
      <c r="L35" s="1">
        <f>T5+T8+T10+T16+T17+T19+T22+T23+T18+T24+T25+T26+T27+T28+T29</f>
        <v>22</v>
      </c>
      <c r="M35" s="15">
        <f>(J35-F35)/F35</f>
        <v>-0.23529411764705882</v>
      </c>
      <c r="O35" s="1">
        <f>B35+D35+F35</f>
        <v>56</v>
      </c>
      <c r="P35" s="15">
        <f>(Q35-O35)/O35</f>
        <v>-0.03571428571428571</v>
      </c>
      <c r="Q35" s="1">
        <f>L35+J35+H35</f>
        <v>54</v>
      </c>
    </row>
    <row r="36" spans="3:5" ht="12.75" customHeight="1">
      <c r="C36" s="15"/>
      <c r="E36" s="15"/>
    </row>
    <row r="37" spans="1:5" ht="12.75" customHeight="1">
      <c r="A37" s="6" t="s">
        <v>526</v>
      </c>
      <c r="C37" s="15"/>
      <c r="E37" s="15"/>
    </row>
    <row r="38" spans="3:5" ht="12.75" customHeight="1">
      <c r="C38" s="15"/>
      <c r="E38" s="15"/>
    </row>
    <row r="39" spans="2:10" ht="12.75" customHeight="1">
      <c r="B39" s="22" t="s">
        <v>15</v>
      </c>
      <c r="C39" s="47"/>
      <c r="D39" s="24" t="s">
        <v>16</v>
      </c>
      <c r="E39" s="47"/>
      <c r="F39" s="22" t="s">
        <v>17</v>
      </c>
      <c r="G39" s="25" t="s">
        <v>509</v>
      </c>
      <c r="H39" s="6" t="s">
        <v>510</v>
      </c>
      <c r="J39" s="6" t="s">
        <v>511</v>
      </c>
    </row>
    <row r="40" spans="1:10" ht="12.75" customHeight="1">
      <c r="A40" s="6" t="s">
        <v>507</v>
      </c>
      <c r="B40" s="1">
        <f>T2+T3+T4+T6+T7+T8+T9+T10+T12+T13+T14+T15+T16+T17+T18+T19+T20+T21+T22+T23+T28</f>
        <v>13</v>
      </c>
      <c r="C40" s="15">
        <f>(D40-B40)/B40</f>
        <v>0.7692307692307693</v>
      </c>
      <c r="D40" s="1">
        <f>V2+V3+V4+V6+V7+V8+V9+V10+V12+V13+V14+V15+V16+V17+V18+V19+V20+V21+V22+V23+V28</f>
        <v>23</v>
      </c>
      <c r="E40" s="15">
        <f>(F40-D40)/D40</f>
        <v>-0.5652173913043478</v>
      </c>
      <c r="F40" s="1">
        <f>W2+W3+W4+W6+W7+W8+W9+W10+W12+W13+W14+W15+W16+W17+W18+W19+W20+W21+W22+W23+W28</f>
        <v>10</v>
      </c>
      <c r="G40" s="15">
        <f>(F40-B40)/B40</f>
        <v>-0.23076923076923078</v>
      </c>
      <c r="H40" s="1">
        <f>(K2+P2+U2+K3+P3+U3+K4+P4+U4+K6+P6+U6+K7+P7+U7+K8+P8+U8+K9+P9+U9+K10+P10+U10+K12+P12+U12+K13+P13+U13+K14+P14+U14+K15+P15+U15+K16+P16+U16+K17+P17+U17+K18+P18+U18+K19+P19+U19+K20+P20+U20+K21+P21+U21+K22+P22+U22+K23+P23+U23+K28+P28+U28)</f>
        <v>192</v>
      </c>
      <c r="I40" s="15">
        <f>(J40-H40)/H40</f>
        <v>0.20833333333333334</v>
      </c>
      <c r="J40" s="1">
        <f>Z2+AE2+AJ2+Z3+AE3+AJ3+Z4+AE4+AJ4+Z6+AE6+AJ6+Z7+AE7+AJ7+Z8+AE8+AJ8+Z9+AE9+AJ9+Z10+AE10+AJ10+Z12+AE12+AJ12+Z13+AE13+AJ13+Z14+AE14+AJ14+Z15+AE15+AJ15+Z16+AE16+AJ16+Z17+AE17+AJ17+Z18+AE18+AJ18+Z19+AE19+AJ19+Z20+AE20+AJ20+Z21+AE21+AJ21+Z22+AE22+AJ22+Z23+AE23+AJ23+Z28+AE28+AJ28</f>
        <v>232</v>
      </c>
    </row>
    <row r="41" spans="1:10" ht="12.75" customHeight="1">
      <c r="A41" s="6" t="s">
        <v>508</v>
      </c>
      <c r="B41" s="1">
        <f>T5+T11+T29+T27+T26+T25+T24</f>
        <v>14</v>
      </c>
      <c r="C41" s="15">
        <f>(D41-B41)/B41</f>
        <v>-0.2857142857142857</v>
      </c>
      <c r="D41" s="1">
        <f>V5+V11+V24+V25+V26+V27+V29</f>
        <v>10</v>
      </c>
      <c r="E41" s="15">
        <f>(F41-D41)/D41</f>
        <v>-0.1</v>
      </c>
      <c r="F41" s="1">
        <f>W5+W11+W29+W27+W26+W25+W24</f>
        <v>9</v>
      </c>
      <c r="G41" s="15">
        <f>(F41-B41)/B41</f>
        <v>-0.35714285714285715</v>
      </c>
      <c r="H41" s="1">
        <f>(K5+P5+U5+K11+P11+U11+K24+P24+U24+K25+P25+U25+K26+P26+U26+K27+P27+U27+K29+P29+U29)</f>
        <v>152</v>
      </c>
      <c r="I41" s="15">
        <f>(J41-H41)/H41</f>
        <v>0.125</v>
      </c>
      <c r="J41" s="1">
        <f>Z5+AE5+AJ5+Z11+AE11+AJ11+Z24+AE24+AJ24+Z25+AE25+AJ25+Z26+AE26+AJ26+Z27+AE27+AJ27+Z29+AE29+AJ29</f>
        <v>171</v>
      </c>
    </row>
    <row r="42" spans="8:10" ht="12.75" customHeight="1">
      <c r="H42" s="1">
        <f>SUM(H40:H41)</f>
        <v>344</v>
      </c>
      <c r="I42" s="15">
        <f>(J42-H42)/H42</f>
        <v>0.17151162790697674</v>
      </c>
      <c r="J42" s="1">
        <f>SUM(J40:J41)</f>
        <v>403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BJ192"/>
  <sheetViews>
    <sheetView workbookViewId="0" topLeftCell="A1">
      <pane xSplit="1" ySplit="1" topLeftCell="O2" activePane="bottomRight" state="frozen"/>
      <selection pane="topLeft" activeCell="A1" sqref="A1"/>
      <selection pane="topRight" activeCell="O1" sqref="O1"/>
      <selection pane="bottomLeft" activeCell="A2" sqref="A2"/>
      <selection pane="bottomRight" activeCell="U29" sqref="U29"/>
    </sheetView>
  </sheetViews>
  <sheetFormatPr defaultColWidth="13.7109375" defaultRowHeight="15.75" customHeight="1"/>
  <cols>
    <col min="1" max="1" width="18.28125" style="1" customWidth="1"/>
    <col min="2" max="16384" width="14.421875" style="1" customWidth="1"/>
  </cols>
  <sheetData>
    <row r="1" spans="1:62" ht="12.75" customHeight="1">
      <c r="A1" s="2"/>
      <c r="B1" s="2"/>
      <c r="C1" s="2" t="s">
        <v>0</v>
      </c>
      <c r="D1" s="2" t="s">
        <v>1</v>
      </c>
      <c r="E1" s="2" t="s">
        <v>2</v>
      </c>
      <c r="F1" s="2" t="s">
        <v>3</v>
      </c>
      <c r="G1" s="2">
        <v>2009</v>
      </c>
      <c r="H1" s="2" t="s">
        <v>4</v>
      </c>
      <c r="I1" s="2" t="s">
        <v>5</v>
      </c>
      <c r="J1" s="2" t="s">
        <v>6</v>
      </c>
      <c r="K1" s="2" t="s">
        <v>7</v>
      </c>
      <c r="L1" s="2">
        <v>2010</v>
      </c>
      <c r="M1" s="2" t="s">
        <v>8</v>
      </c>
      <c r="N1" s="2" t="s">
        <v>9</v>
      </c>
      <c r="O1" s="2" t="s">
        <v>10</v>
      </c>
      <c r="P1" s="2" t="s">
        <v>11</v>
      </c>
      <c r="Q1" s="2">
        <v>2011</v>
      </c>
      <c r="R1" s="2" t="s">
        <v>12</v>
      </c>
      <c r="S1" s="2" t="s">
        <v>13</v>
      </c>
      <c r="T1" s="2" t="s">
        <v>14</v>
      </c>
      <c r="U1" s="2" t="s">
        <v>15</v>
      </c>
      <c r="V1" s="2">
        <v>2012</v>
      </c>
      <c r="W1" s="2" t="s">
        <v>16</v>
      </c>
      <c r="X1" s="2" t="s">
        <v>17</v>
      </c>
      <c r="Y1" s="2" t="s">
        <v>18</v>
      </c>
      <c r="Z1" s="2" t="s">
        <v>19</v>
      </c>
      <c r="AA1" s="2">
        <v>2013</v>
      </c>
      <c r="AB1" s="2" t="s">
        <v>20</v>
      </c>
      <c r="AC1" s="2" t="s">
        <v>21</v>
      </c>
      <c r="AD1" s="2" t="s">
        <v>22</v>
      </c>
      <c r="AE1" s="2" t="s">
        <v>23</v>
      </c>
      <c r="AF1" s="2">
        <v>2014</v>
      </c>
      <c r="AG1" s="2" t="s">
        <v>24</v>
      </c>
      <c r="AH1" s="2" t="s">
        <v>25</v>
      </c>
      <c r="AI1" s="2" t="s">
        <v>26</v>
      </c>
      <c r="AJ1" s="2" t="s">
        <v>27</v>
      </c>
      <c r="AK1" s="2">
        <v>2015</v>
      </c>
      <c r="AL1" s="4"/>
      <c r="AM1" s="5" t="s">
        <v>462</v>
      </c>
      <c r="AO1" s="4" t="s">
        <v>463</v>
      </c>
      <c r="AP1" s="2" t="s">
        <v>464</v>
      </c>
      <c r="AQ1" s="2"/>
      <c r="AR1" s="4" t="s">
        <v>465</v>
      </c>
      <c r="AS1" s="2" t="s">
        <v>463</v>
      </c>
      <c r="AT1" s="2"/>
      <c r="AU1" s="4" t="s">
        <v>466</v>
      </c>
      <c r="AV1" s="6" t="s">
        <v>465</v>
      </c>
      <c r="AX1" s="7" t="s">
        <v>467</v>
      </c>
      <c r="AY1" s="6" t="s">
        <v>468</v>
      </c>
      <c r="AZ1" s="6"/>
      <c r="BA1" s="6">
        <v>2011</v>
      </c>
      <c r="BB1" s="6"/>
      <c r="BC1" s="6">
        <v>2012</v>
      </c>
      <c r="BD1" s="6"/>
      <c r="BE1" s="6">
        <v>2013</v>
      </c>
      <c r="BF1" s="6"/>
      <c r="BG1" s="6">
        <v>2014</v>
      </c>
      <c r="BH1" s="6"/>
      <c r="BI1" s="6">
        <v>2015</v>
      </c>
      <c r="BJ1" s="6" t="s">
        <v>469</v>
      </c>
    </row>
    <row r="2" spans="1:62" ht="12.75" customHeight="1">
      <c r="A2" s="2" t="s">
        <v>56</v>
      </c>
      <c r="B2" s="2"/>
      <c r="C2" s="3">
        <v>1592</v>
      </c>
      <c r="D2" s="3">
        <v>1575</v>
      </c>
      <c r="E2" s="3">
        <v>1544</v>
      </c>
      <c r="F2" s="3">
        <v>1422</v>
      </c>
      <c r="G2" s="3">
        <f>SUM(C2:F2)</f>
        <v>6133</v>
      </c>
      <c r="H2" s="3">
        <v>1403</v>
      </c>
      <c r="I2" s="3">
        <v>1631</v>
      </c>
      <c r="J2" s="3">
        <v>1739</v>
      </c>
      <c r="K2" s="3">
        <v>1438</v>
      </c>
      <c r="L2" s="3">
        <f>SUM(H2:K2)</f>
        <v>6211</v>
      </c>
      <c r="M2" s="3">
        <v>1497</v>
      </c>
      <c r="N2" s="3">
        <v>1470</v>
      </c>
      <c r="O2" s="3">
        <v>1409</v>
      </c>
      <c r="P2" s="3">
        <v>1431</v>
      </c>
      <c r="Q2" s="3">
        <f>SUM(M2:P2)</f>
        <v>5807</v>
      </c>
      <c r="R2" s="3">
        <v>1303</v>
      </c>
      <c r="S2" s="3">
        <v>1240</v>
      </c>
      <c r="T2" s="3">
        <v>1376</v>
      </c>
      <c r="U2" s="3">
        <v>1349</v>
      </c>
      <c r="V2" s="3">
        <f>SUM(R2:U2)</f>
        <v>5268</v>
      </c>
      <c r="W2" s="3">
        <v>1046</v>
      </c>
      <c r="X2" s="3">
        <v>1125</v>
      </c>
      <c r="Y2" s="3">
        <v>1090</v>
      </c>
      <c r="Z2" s="3">
        <v>1106</v>
      </c>
      <c r="AA2" s="3">
        <f>SUM(W2:Z2)</f>
        <v>4367</v>
      </c>
      <c r="AB2" s="3">
        <v>995</v>
      </c>
      <c r="AC2" s="3">
        <v>1088</v>
      </c>
      <c r="AD2" s="3">
        <v>1106</v>
      </c>
      <c r="AE2" s="3">
        <v>1144</v>
      </c>
      <c r="AF2" s="3">
        <f>SUM(AB2:AE2)</f>
        <v>4333</v>
      </c>
      <c r="AG2" s="3">
        <v>969</v>
      </c>
      <c r="AH2" s="3">
        <v>1089</v>
      </c>
      <c r="AI2" s="3">
        <v>1259</v>
      </c>
      <c r="AJ2" s="3">
        <v>1214</v>
      </c>
      <c r="AK2" s="3">
        <f>SUM(AG2:AJ2)</f>
        <v>4531</v>
      </c>
      <c r="AL2" s="8"/>
      <c r="AM2" s="9">
        <f>O2+P2+R2</f>
        <v>4143</v>
      </c>
      <c r="AN2" s="10">
        <f>(AO2-AM2)/AM2</f>
        <v>-0.04296403572290611</v>
      </c>
      <c r="AO2" s="8">
        <f>S2+T2+U2</f>
        <v>3965</v>
      </c>
      <c r="AP2" s="3">
        <v>34</v>
      </c>
      <c r="AQ2" s="10">
        <f>(AR2-AP2)/AP2</f>
        <v>-0.08823529411764706</v>
      </c>
      <c r="AR2" s="8">
        <v>31</v>
      </c>
      <c r="AS2" s="3">
        <f>S2+T2+U2</f>
        <v>3965</v>
      </c>
      <c r="AT2" s="10">
        <f>(AU2-AS2)/AS2</f>
        <v>-0.16242118537200503</v>
      </c>
      <c r="AU2" s="8">
        <f>X2+Y2+Z2</f>
        <v>3321</v>
      </c>
      <c r="AV2" s="3">
        <v>31</v>
      </c>
      <c r="AW2" s="10">
        <f>(AX2-AV2)/AV2</f>
        <v>-0.1935483870967742</v>
      </c>
      <c r="AX2" s="8">
        <v>25</v>
      </c>
      <c r="AY2" s="3">
        <v>391</v>
      </c>
      <c r="AZ2" s="10">
        <f>(BA2-AY2)/AY2</f>
        <v>-0.0792838874680307</v>
      </c>
      <c r="BA2" s="3">
        <v>360</v>
      </c>
      <c r="BB2" s="10">
        <f>(BC2-BA2)/BA2</f>
        <v>-0.03333333333333333</v>
      </c>
      <c r="BC2" s="3">
        <v>348</v>
      </c>
      <c r="BD2" s="10">
        <f>(BE2-BC2)/BC2</f>
        <v>-0.04885057471264368</v>
      </c>
      <c r="BE2" s="3">
        <v>331</v>
      </c>
      <c r="BF2" s="10">
        <f>(BG2-BE2)/BE2</f>
        <v>-0.02416918429003021</v>
      </c>
      <c r="BG2" s="3">
        <v>323</v>
      </c>
      <c r="BH2" s="10">
        <f>(BI2-BG2)/BG2</f>
        <v>-0.015479876160990712</v>
      </c>
      <c r="BI2" s="3">
        <v>318</v>
      </c>
      <c r="BJ2" s="10">
        <f>(BI2-AY2)/AY2</f>
        <v>-0.1867007672634271</v>
      </c>
    </row>
    <row r="3" spans="1:62" ht="12.75" customHeight="1">
      <c r="A3" s="2" t="s">
        <v>71</v>
      </c>
      <c r="B3" s="2"/>
      <c r="C3" s="3">
        <v>1965</v>
      </c>
      <c r="D3" s="3">
        <v>2060</v>
      </c>
      <c r="E3" s="3">
        <v>2025</v>
      </c>
      <c r="F3" s="3">
        <v>1826</v>
      </c>
      <c r="G3" s="3">
        <f>SUM(C3:F3)</f>
        <v>7876</v>
      </c>
      <c r="H3" s="3">
        <v>1464</v>
      </c>
      <c r="I3" s="3">
        <v>1902</v>
      </c>
      <c r="J3" s="3">
        <v>1787</v>
      </c>
      <c r="K3" s="3">
        <v>1639</v>
      </c>
      <c r="L3" s="3">
        <f>SUM(H3:K3)</f>
        <v>6792</v>
      </c>
      <c r="M3" s="3">
        <v>1492</v>
      </c>
      <c r="N3" s="3">
        <v>1752</v>
      </c>
      <c r="O3" s="3">
        <v>1745</v>
      </c>
      <c r="P3" s="3">
        <v>1397</v>
      </c>
      <c r="Q3" s="3">
        <f>SUM(M3:P3)</f>
        <v>6386</v>
      </c>
      <c r="R3" s="3">
        <v>1371</v>
      </c>
      <c r="S3" s="3">
        <v>1513</v>
      </c>
      <c r="T3" s="3">
        <v>1443</v>
      </c>
      <c r="U3" s="3">
        <v>1192</v>
      </c>
      <c r="V3" s="3">
        <f>SUM(R3:U3)</f>
        <v>5519</v>
      </c>
      <c r="W3" s="3">
        <v>1189</v>
      </c>
      <c r="X3" s="3">
        <v>1222</v>
      </c>
      <c r="Y3" s="3">
        <v>1258</v>
      </c>
      <c r="Z3" s="3">
        <v>1293</v>
      </c>
      <c r="AA3" s="3">
        <f>SUM(W3:Z3)</f>
        <v>4962</v>
      </c>
      <c r="AB3" s="3">
        <v>1135</v>
      </c>
      <c r="AC3" s="3">
        <v>1297</v>
      </c>
      <c r="AD3" s="3">
        <v>1278</v>
      </c>
      <c r="AE3" s="3">
        <v>1165</v>
      </c>
      <c r="AF3" s="3">
        <f>SUM(AB3:AE3)</f>
        <v>4875</v>
      </c>
      <c r="AG3" s="3">
        <v>1078</v>
      </c>
      <c r="AH3" s="3">
        <v>1183</v>
      </c>
      <c r="AI3" s="3">
        <v>1310</v>
      </c>
      <c r="AJ3" s="3">
        <v>1204</v>
      </c>
      <c r="AK3" s="3">
        <f>SUM(AG3:AJ3)</f>
        <v>4775</v>
      </c>
      <c r="AL3" s="8"/>
      <c r="AM3" s="9">
        <f>O3+P3+R3</f>
        <v>4513</v>
      </c>
      <c r="AN3" s="10">
        <f>(AO3-AM3)/AM3</f>
        <v>-0.08087746510081985</v>
      </c>
      <c r="AO3" s="8">
        <f>S3+T3+U3</f>
        <v>4148</v>
      </c>
      <c r="AP3" s="3">
        <v>43</v>
      </c>
      <c r="AQ3" s="10">
        <f>(AR3-AP3)/AP3</f>
        <v>-0.023255813953488372</v>
      </c>
      <c r="AR3" s="8">
        <v>42</v>
      </c>
      <c r="AS3" s="3">
        <f>S3+T3+U3</f>
        <v>4148</v>
      </c>
      <c r="AT3" s="10">
        <f>(AU3-AS3)/AS3</f>
        <v>-0.09040501446480231</v>
      </c>
      <c r="AU3" s="8">
        <f>X3+Y3+Z3</f>
        <v>3773</v>
      </c>
      <c r="AV3" s="3">
        <v>42</v>
      </c>
      <c r="AW3" s="10">
        <f>(AX3-AV3)/AV3</f>
        <v>-0.11904761904761904</v>
      </c>
      <c r="AX3" s="8">
        <v>37</v>
      </c>
      <c r="AY3" s="3">
        <v>466</v>
      </c>
      <c r="AZ3" s="10">
        <f>(BA3-AY3)/AY3</f>
        <v>-0.04721030042918455</v>
      </c>
      <c r="BA3" s="3">
        <v>444</v>
      </c>
      <c r="BB3" s="10">
        <f>(BC3-BA3)/BA3</f>
        <v>-0.038288288288288286</v>
      </c>
      <c r="BC3" s="3">
        <v>427</v>
      </c>
      <c r="BD3" s="10">
        <f>(BE3-BC3)/BC3</f>
        <v>-0.04215456674473068</v>
      </c>
      <c r="BE3" s="3">
        <v>409</v>
      </c>
      <c r="BF3" s="10">
        <f>(BG3-BE3)/BE3</f>
        <v>-0.029339853300733496</v>
      </c>
      <c r="BG3" s="6">
        <v>397</v>
      </c>
      <c r="BH3" s="10">
        <f>(BI3-BG3)/BG3</f>
        <v>-0.012594458438287154</v>
      </c>
      <c r="BI3" s="3">
        <v>392</v>
      </c>
      <c r="BJ3" s="10">
        <f>(BI3-AY3)/AY3</f>
        <v>-0.15879828326180256</v>
      </c>
    </row>
    <row r="4" spans="1:62" ht="12.75" customHeight="1">
      <c r="A4" s="2" t="s">
        <v>86</v>
      </c>
      <c r="B4" s="2"/>
      <c r="C4" s="3">
        <v>1061</v>
      </c>
      <c r="D4" s="3">
        <v>1145</v>
      </c>
      <c r="E4" s="3">
        <v>1207</v>
      </c>
      <c r="F4" s="3">
        <v>1050</v>
      </c>
      <c r="G4" s="3">
        <f>SUM(C4:F4)</f>
        <v>4463</v>
      </c>
      <c r="H4" s="3">
        <v>1002</v>
      </c>
      <c r="I4" s="3">
        <v>1010</v>
      </c>
      <c r="J4" s="3">
        <v>948</v>
      </c>
      <c r="K4" s="3">
        <v>950</v>
      </c>
      <c r="L4" s="3">
        <f>SUM(H4:K4)</f>
        <v>3910</v>
      </c>
      <c r="M4" s="3">
        <v>981</v>
      </c>
      <c r="N4" s="3">
        <v>884</v>
      </c>
      <c r="O4" s="3">
        <v>972</v>
      </c>
      <c r="P4" s="3">
        <v>923</v>
      </c>
      <c r="Q4" s="3">
        <f>SUM(M4:P4)</f>
        <v>3760</v>
      </c>
      <c r="R4" s="3">
        <v>831</v>
      </c>
      <c r="S4" s="3">
        <v>872</v>
      </c>
      <c r="T4" s="3">
        <v>862</v>
      </c>
      <c r="U4" s="3">
        <v>958</v>
      </c>
      <c r="V4" s="3">
        <f>SUM(R4:U4)</f>
        <v>3523</v>
      </c>
      <c r="W4" s="3">
        <v>865</v>
      </c>
      <c r="X4" s="3">
        <v>925</v>
      </c>
      <c r="Y4" s="3">
        <v>838</v>
      </c>
      <c r="Z4" s="3">
        <v>852</v>
      </c>
      <c r="AA4" s="3">
        <f>SUM(W4:Z4)</f>
        <v>3480</v>
      </c>
      <c r="AB4" s="3">
        <v>701</v>
      </c>
      <c r="AC4" s="3">
        <v>859</v>
      </c>
      <c r="AD4" s="3">
        <v>856</v>
      </c>
      <c r="AE4" s="3">
        <v>867</v>
      </c>
      <c r="AF4" s="3">
        <f>SUM(AB4:AE4)</f>
        <v>3283</v>
      </c>
      <c r="AG4" s="3">
        <v>723</v>
      </c>
      <c r="AH4" s="3">
        <v>777</v>
      </c>
      <c r="AI4" s="3">
        <v>838</v>
      </c>
      <c r="AJ4" s="3">
        <v>813</v>
      </c>
      <c r="AK4" s="3">
        <f>SUM(AG4:AJ4)</f>
        <v>3151</v>
      </c>
      <c r="AL4" s="8"/>
      <c r="AM4" s="9">
        <f>O4+P4+R4</f>
        <v>2726</v>
      </c>
      <c r="AN4" s="10">
        <f>(AO4-AM4)/AM4</f>
        <v>-0.012472487160674981</v>
      </c>
      <c r="AO4" s="8">
        <f>S4+T4+U4</f>
        <v>2692</v>
      </c>
      <c r="AP4" s="3">
        <v>29</v>
      </c>
      <c r="AQ4" s="10">
        <f>(AR4-AP4)/AP4</f>
        <v>-0.06896551724137931</v>
      </c>
      <c r="AR4" s="8">
        <v>27</v>
      </c>
      <c r="AS4" s="3">
        <f>S4+T4+U4</f>
        <v>2692</v>
      </c>
      <c r="AT4" s="10">
        <f>(AU4-AS4)/AS4</f>
        <v>-0.028603268945022287</v>
      </c>
      <c r="AU4" s="8">
        <f>X4+Y4+Z4</f>
        <v>2615</v>
      </c>
      <c r="AV4" s="3">
        <v>27</v>
      </c>
      <c r="AW4" s="10">
        <f>(AX4-AV4)/AV4</f>
        <v>-0.3333333333333333</v>
      </c>
      <c r="AX4" s="8">
        <v>18</v>
      </c>
      <c r="AY4" s="3">
        <v>320</v>
      </c>
      <c r="AZ4" s="10">
        <f>(BA4-AY4)/AY4</f>
        <v>-0.021875</v>
      </c>
      <c r="BA4" s="3">
        <v>313</v>
      </c>
      <c r="BB4" s="10">
        <f>(BC4-BA4)/BA4</f>
        <v>-0.03194888178913738</v>
      </c>
      <c r="BC4" s="3">
        <v>303</v>
      </c>
      <c r="BD4" s="10">
        <f>(BE4-BC4)/BC4</f>
        <v>0.006600660066006601</v>
      </c>
      <c r="BE4" s="3">
        <v>305</v>
      </c>
      <c r="BF4" s="10">
        <f>(BG4-BE4)/BE4</f>
        <v>-0.029508196721311476</v>
      </c>
      <c r="BG4" s="3">
        <v>296</v>
      </c>
      <c r="BH4" s="10">
        <f>(BI4-BG4)/BG4</f>
        <v>-0.006756756756756757</v>
      </c>
      <c r="BI4" s="3">
        <v>294</v>
      </c>
      <c r="BJ4" s="10">
        <f>(BI4-AY4)/AY4</f>
        <v>-0.08125</v>
      </c>
    </row>
    <row r="5" spans="1:62" ht="12.75" customHeight="1">
      <c r="A5" s="2" t="s">
        <v>101</v>
      </c>
      <c r="B5" s="2"/>
      <c r="C5" s="3">
        <v>1990</v>
      </c>
      <c r="D5" s="3">
        <v>2433</v>
      </c>
      <c r="E5" s="3">
        <v>2387</v>
      </c>
      <c r="F5" s="3">
        <v>2043</v>
      </c>
      <c r="G5" s="3">
        <f>SUM(C5:F5)</f>
        <v>8853</v>
      </c>
      <c r="H5" s="3">
        <v>2088</v>
      </c>
      <c r="I5" s="3">
        <v>2266</v>
      </c>
      <c r="J5" s="3">
        <v>2100</v>
      </c>
      <c r="K5" s="3">
        <v>2003</v>
      </c>
      <c r="L5" s="3">
        <f>SUM(H5:K5)</f>
        <v>8457</v>
      </c>
      <c r="M5" s="3">
        <v>2097</v>
      </c>
      <c r="N5" s="3">
        <v>1906</v>
      </c>
      <c r="O5" s="3">
        <v>1692</v>
      </c>
      <c r="P5" s="3">
        <v>1717</v>
      </c>
      <c r="Q5" s="3">
        <f>SUM(M5:P5)</f>
        <v>7412</v>
      </c>
      <c r="R5" s="3">
        <v>1927</v>
      </c>
      <c r="S5" s="3">
        <v>1829</v>
      </c>
      <c r="T5" s="3">
        <v>1816</v>
      </c>
      <c r="U5" s="3">
        <v>1829</v>
      </c>
      <c r="V5" s="3">
        <f>SUM(R5:U5)</f>
        <v>7401</v>
      </c>
      <c r="W5" s="3">
        <v>1614</v>
      </c>
      <c r="X5" s="3">
        <v>1634</v>
      </c>
      <c r="Y5" s="3">
        <v>1762</v>
      </c>
      <c r="Z5" s="3">
        <v>1599</v>
      </c>
      <c r="AA5" s="3">
        <f>SUM(W5:Z5)</f>
        <v>6609</v>
      </c>
      <c r="AB5" s="3">
        <v>1552</v>
      </c>
      <c r="AC5" s="3">
        <v>1630</v>
      </c>
      <c r="AD5" s="3">
        <v>1537</v>
      </c>
      <c r="AE5" s="3">
        <v>1795</v>
      </c>
      <c r="AF5" s="3">
        <f>SUM(AB5:AE5)</f>
        <v>6514</v>
      </c>
      <c r="AG5" s="3">
        <v>1686</v>
      </c>
      <c r="AH5" s="3">
        <v>1760</v>
      </c>
      <c r="AI5" s="3">
        <v>1632</v>
      </c>
      <c r="AJ5" s="3">
        <v>1544</v>
      </c>
      <c r="AK5" s="3">
        <f>SUM(AG5:AJ5)</f>
        <v>6622</v>
      </c>
      <c r="AL5" s="8"/>
      <c r="AM5" s="9">
        <f>O5+P5+R5</f>
        <v>5336</v>
      </c>
      <c r="AN5" s="10">
        <f>(AO5-AM5)/AM5</f>
        <v>0.02586206896551724</v>
      </c>
      <c r="AO5" s="8">
        <f>S5+T5+U5</f>
        <v>5474</v>
      </c>
      <c r="AP5" s="3">
        <v>13</v>
      </c>
      <c r="AQ5" s="10">
        <f>(AR5-AP5)/AP5</f>
        <v>0</v>
      </c>
      <c r="AR5" s="8">
        <v>13</v>
      </c>
      <c r="AS5" s="3">
        <f>S5+T5+U5</f>
        <v>5474</v>
      </c>
      <c r="AT5" s="10">
        <f>(AU5-AS5)/AS5</f>
        <v>-0.08750456704420899</v>
      </c>
      <c r="AU5" s="8">
        <f>X5+Y5+Z5</f>
        <v>4995</v>
      </c>
      <c r="AV5" s="3">
        <v>13</v>
      </c>
      <c r="AW5" s="10">
        <f>(AX5-AV5)/AV5</f>
        <v>0</v>
      </c>
      <c r="AX5" s="8">
        <v>13</v>
      </c>
      <c r="AY5" s="3">
        <v>314</v>
      </c>
      <c r="AZ5" s="10">
        <f>(BA5-AY5)/AY5</f>
        <v>-0.028662420382165606</v>
      </c>
      <c r="BA5" s="3">
        <v>305</v>
      </c>
      <c r="BB5" s="10">
        <f>(BC5-BA5)/BA5</f>
        <v>-0.04262295081967213</v>
      </c>
      <c r="BC5" s="3">
        <v>292</v>
      </c>
      <c r="BD5" s="10">
        <f>(BE5-BC5)/BC5</f>
        <v>-0.02054794520547945</v>
      </c>
      <c r="BE5" s="3">
        <v>286</v>
      </c>
      <c r="BF5" s="10">
        <f>(BG5-BE5)/BE5</f>
        <v>-0.017482517482517484</v>
      </c>
      <c r="BG5" s="3">
        <v>281</v>
      </c>
      <c r="BH5" s="10">
        <f>(BI5-BG5)/BG5</f>
        <v>0.021352313167259787</v>
      </c>
      <c r="BI5" s="3">
        <v>287</v>
      </c>
      <c r="BJ5" s="10">
        <f>(BI5-AY5)/AY5</f>
        <v>-0.08598726114649681</v>
      </c>
    </row>
    <row r="6" spans="1:62" ht="12.75" customHeight="1">
      <c r="A6" s="2" t="s">
        <v>116</v>
      </c>
      <c r="B6" s="2"/>
      <c r="C6" s="3">
        <v>1270</v>
      </c>
      <c r="D6" s="3">
        <v>1540</v>
      </c>
      <c r="E6" s="3">
        <v>1522</v>
      </c>
      <c r="F6" s="3">
        <v>1162</v>
      </c>
      <c r="G6" s="3">
        <f>SUM(C6:F6)</f>
        <v>5494</v>
      </c>
      <c r="H6" s="3">
        <v>1241</v>
      </c>
      <c r="I6" s="3">
        <v>1525</v>
      </c>
      <c r="J6" s="3">
        <v>1450</v>
      </c>
      <c r="K6" s="3">
        <v>1127</v>
      </c>
      <c r="L6" s="3">
        <f>SUM(H6:K6)</f>
        <v>5343</v>
      </c>
      <c r="M6" s="3">
        <v>1137</v>
      </c>
      <c r="N6" s="3">
        <v>1033</v>
      </c>
      <c r="O6" s="3">
        <v>1117</v>
      </c>
      <c r="P6" s="3">
        <v>1073</v>
      </c>
      <c r="Q6" s="3">
        <f>SUM(M6:P6)</f>
        <v>4360</v>
      </c>
      <c r="R6" s="3">
        <v>1083</v>
      </c>
      <c r="S6" s="3">
        <v>1085</v>
      </c>
      <c r="T6" s="3">
        <v>992</v>
      </c>
      <c r="U6" s="3">
        <v>919</v>
      </c>
      <c r="V6" s="3">
        <f>SUM(R6:U6)</f>
        <v>4079</v>
      </c>
      <c r="W6" s="3">
        <v>962</v>
      </c>
      <c r="X6" s="3">
        <v>940</v>
      </c>
      <c r="Y6" s="3">
        <v>1126</v>
      </c>
      <c r="Z6" s="3">
        <v>898</v>
      </c>
      <c r="AA6" s="3">
        <f>SUM(W6:Z6)</f>
        <v>3926</v>
      </c>
      <c r="AB6" s="3">
        <v>924</v>
      </c>
      <c r="AC6" s="3">
        <v>985</v>
      </c>
      <c r="AD6" s="3">
        <v>1027</v>
      </c>
      <c r="AE6" s="3">
        <v>865</v>
      </c>
      <c r="AF6" s="3">
        <f>SUM(AB6:AE6)</f>
        <v>3801</v>
      </c>
      <c r="AG6" s="3">
        <v>880</v>
      </c>
      <c r="AH6" s="3">
        <v>1024</v>
      </c>
      <c r="AI6" s="3">
        <v>1036</v>
      </c>
      <c r="AJ6" s="3">
        <v>1035</v>
      </c>
      <c r="AK6" s="3">
        <f>SUM(AG6:AJ6)</f>
        <v>3975</v>
      </c>
      <c r="AL6" s="8"/>
      <c r="AM6" s="9">
        <f>O6+P6+R6</f>
        <v>3273</v>
      </c>
      <c r="AN6" s="10">
        <f>(AO6-AM6)/AM6</f>
        <v>-0.08463183623586923</v>
      </c>
      <c r="AO6" s="8">
        <f>S6+T6+U6</f>
        <v>2996</v>
      </c>
      <c r="AP6" s="3">
        <v>26</v>
      </c>
      <c r="AQ6" s="10">
        <f>(AR6-AP6)/AP6</f>
        <v>-0.038461538461538464</v>
      </c>
      <c r="AR6" s="8">
        <v>25</v>
      </c>
      <c r="AS6" s="3">
        <f>S6+T6+U6</f>
        <v>2996</v>
      </c>
      <c r="AT6" s="10">
        <f>(AU6-AS6)/AS6</f>
        <v>-0.010680907877169559</v>
      </c>
      <c r="AU6" s="8">
        <f>X6+Y6+Z6</f>
        <v>2964</v>
      </c>
      <c r="AV6" s="3">
        <v>25</v>
      </c>
      <c r="AW6" s="10">
        <f>(AX6-AV6)/AV6</f>
        <v>-0.32</v>
      </c>
      <c r="AX6" s="8">
        <v>17</v>
      </c>
      <c r="AY6" s="3">
        <v>320</v>
      </c>
      <c r="AZ6" s="10">
        <f>(BA6-AY6)/AY6</f>
        <v>-0.0375</v>
      </c>
      <c r="BA6" s="3">
        <v>308</v>
      </c>
      <c r="BB6" s="10">
        <f>(BC6-BA6)/BA6</f>
        <v>-0.048701298701298704</v>
      </c>
      <c r="BC6" s="3">
        <v>293</v>
      </c>
      <c r="BD6" s="10">
        <f>(BE6-BC6)/BC6</f>
        <v>-0.006825938566552901</v>
      </c>
      <c r="BE6" s="3">
        <v>291</v>
      </c>
      <c r="BF6" s="10">
        <f>(BG6-BE6)/BE6</f>
        <v>-0.013745704467353952</v>
      </c>
      <c r="BG6" s="3">
        <v>287</v>
      </c>
      <c r="BH6" s="10">
        <f>(BI6-BG6)/BG6</f>
        <v>0.017421602787456445</v>
      </c>
      <c r="BI6" s="3">
        <v>292</v>
      </c>
      <c r="BJ6" s="10">
        <f>(BI6-AY6)/AY6</f>
        <v>-0.0875</v>
      </c>
    </row>
    <row r="7" spans="1:62" ht="12.75" customHeight="1">
      <c r="A7" s="2" t="s">
        <v>131</v>
      </c>
      <c r="B7" s="2"/>
      <c r="C7" s="3">
        <v>1229</v>
      </c>
      <c r="D7" s="3">
        <v>1351</v>
      </c>
      <c r="E7" s="3">
        <v>1417</v>
      </c>
      <c r="F7" s="3">
        <v>1205</v>
      </c>
      <c r="G7" s="3">
        <f>SUM(C7:F7)</f>
        <v>5202</v>
      </c>
      <c r="H7" s="3">
        <v>1157</v>
      </c>
      <c r="I7" s="3">
        <v>1271</v>
      </c>
      <c r="J7" s="3">
        <v>1260</v>
      </c>
      <c r="K7" s="3">
        <v>1017</v>
      </c>
      <c r="L7" s="3">
        <f>SUM(H7:K7)</f>
        <v>4705</v>
      </c>
      <c r="M7" s="3">
        <v>1045</v>
      </c>
      <c r="N7" s="3">
        <v>1031</v>
      </c>
      <c r="O7" s="3">
        <v>1193</v>
      </c>
      <c r="P7" s="3">
        <v>969</v>
      </c>
      <c r="Q7" s="3">
        <f>SUM(M7:P7)</f>
        <v>4238</v>
      </c>
      <c r="R7" s="3">
        <v>964</v>
      </c>
      <c r="S7" s="3">
        <v>1156</v>
      </c>
      <c r="T7" s="3">
        <v>1106</v>
      </c>
      <c r="U7" s="3">
        <v>1052</v>
      </c>
      <c r="V7" s="3">
        <f>SUM(R7:U7)</f>
        <v>4278</v>
      </c>
      <c r="W7" s="3">
        <v>886</v>
      </c>
      <c r="X7" s="3">
        <v>964</v>
      </c>
      <c r="Y7" s="3">
        <v>1002</v>
      </c>
      <c r="Z7" s="3">
        <v>848</v>
      </c>
      <c r="AA7" s="3">
        <f>SUM(W7:Z7)</f>
        <v>3700</v>
      </c>
      <c r="AB7" s="3">
        <v>802</v>
      </c>
      <c r="AC7" s="3">
        <v>818</v>
      </c>
      <c r="AD7" s="3">
        <v>826</v>
      </c>
      <c r="AE7" s="3">
        <v>891</v>
      </c>
      <c r="AF7" s="3">
        <f>SUM(AB7:AE7)</f>
        <v>3337</v>
      </c>
      <c r="AG7" s="3">
        <v>786</v>
      </c>
      <c r="AH7" s="3">
        <v>866</v>
      </c>
      <c r="AI7" s="3">
        <v>919</v>
      </c>
      <c r="AJ7" s="3">
        <v>837</v>
      </c>
      <c r="AK7" s="3">
        <f>SUM(AG7:AJ7)</f>
        <v>3408</v>
      </c>
      <c r="AL7" s="8"/>
      <c r="AM7" s="9">
        <f>O7+P7+R7</f>
        <v>3126</v>
      </c>
      <c r="AN7" s="10">
        <f>(AO7-AM7)/AM7</f>
        <v>0.060140754958413305</v>
      </c>
      <c r="AO7" s="8">
        <f>S7+T7+U7</f>
        <v>3314</v>
      </c>
      <c r="AP7" s="3">
        <v>39</v>
      </c>
      <c r="AQ7" s="10">
        <f>(AR7-AP7)/AP7</f>
        <v>-0.10256410256410256</v>
      </c>
      <c r="AR7" s="8">
        <v>35</v>
      </c>
      <c r="AS7" s="3">
        <f>S7+T7+U7</f>
        <v>3314</v>
      </c>
      <c r="AT7" s="10">
        <f>(AU7-AS7)/AS7</f>
        <v>-0.15087507543753773</v>
      </c>
      <c r="AU7" s="8">
        <f>X7+Y7+Z7</f>
        <v>2814</v>
      </c>
      <c r="AV7" s="3">
        <v>35</v>
      </c>
      <c r="AW7" s="10">
        <f>(AX7-AV7)/AV7</f>
        <v>-0.17142857142857143</v>
      </c>
      <c r="AX7" s="8">
        <v>29</v>
      </c>
      <c r="AY7" s="3">
        <v>311</v>
      </c>
      <c r="AZ7" s="10">
        <f>(BA7-AY7)/AY7</f>
        <v>-0.006430868167202572</v>
      </c>
      <c r="BA7" s="3">
        <v>309</v>
      </c>
      <c r="BB7" s="10">
        <f>(BC7-BA7)/BA7</f>
        <v>-0.02912621359223301</v>
      </c>
      <c r="BC7" s="3">
        <v>300</v>
      </c>
      <c r="BD7" s="10">
        <f>(BE7-BC7)/BC7</f>
        <v>0.023333333333333334</v>
      </c>
      <c r="BE7" s="3">
        <v>307</v>
      </c>
      <c r="BF7" s="10">
        <f>(BG7-BE7)/BE7</f>
        <v>-0.029315960912052116</v>
      </c>
      <c r="BG7" s="3">
        <v>298</v>
      </c>
      <c r="BH7" s="10">
        <f>(BI7-BG7)/BG7</f>
        <v>0.016778523489932886</v>
      </c>
      <c r="BI7" s="3">
        <v>303</v>
      </c>
      <c r="BJ7" s="10">
        <f>(BI7-AY7)/AY7</f>
        <v>-0.02572347266881029</v>
      </c>
    </row>
    <row r="8" spans="1:62" ht="12.75" customHeight="1">
      <c r="A8" s="2" t="s">
        <v>146</v>
      </c>
      <c r="B8" s="2"/>
      <c r="C8" s="3">
        <v>2961</v>
      </c>
      <c r="D8" s="3">
        <v>3155</v>
      </c>
      <c r="E8" s="3">
        <v>3296</v>
      </c>
      <c r="F8" s="3">
        <v>3102</v>
      </c>
      <c r="G8" s="3">
        <f>SUM(C8:F8)</f>
        <v>12514</v>
      </c>
      <c r="H8" s="3">
        <v>3092</v>
      </c>
      <c r="I8" s="3">
        <v>2858</v>
      </c>
      <c r="J8" s="3">
        <v>2880</v>
      </c>
      <c r="K8" s="3">
        <v>2710</v>
      </c>
      <c r="L8" s="3">
        <f>SUM(H8:K8)</f>
        <v>11540</v>
      </c>
      <c r="M8" s="3">
        <v>2505</v>
      </c>
      <c r="N8" s="3">
        <v>2415</v>
      </c>
      <c r="O8" s="3">
        <v>2509</v>
      </c>
      <c r="P8" s="3">
        <v>2419</v>
      </c>
      <c r="Q8" s="3">
        <f>SUM(M8:P8)</f>
        <v>9848</v>
      </c>
      <c r="R8" s="3">
        <v>2397</v>
      </c>
      <c r="S8" s="3">
        <v>2512</v>
      </c>
      <c r="T8" s="3">
        <v>2375</v>
      </c>
      <c r="U8" s="3">
        <v>2442</v>
      </c>
      <c r="V8" s="3">
        <f>SUM(R8:U8)</f>
        <v>9726</v>
      </c>
      <c r="W8" s="3">
        <v>2101</v>
      </c>
      <c r="X8" s="3">
        <v>2213</v>
      </c>
      <c r="Y8" s="3">
        <v>2268</v>
      </c>
      <c r="Z8" s="3">
        <v>2179</v>
      </c>
      <c r="AA8" s="3">
        <f>SUM(W8:Z8)</f>
        <v>8761</v>
      </c>
      <c r="AB8" s="3">
        <v>2314</v>
      </c>
      <c r="AC8" s="3">
        <v>2082</v>
      </c>
      <c r="AD8" s="3">
        <v>2136</v>
      </c>
      <c r="AE8" s="3">
        <v>2159</v>
      </c>
      <c r="AF8" s="3">
        <f>SUM(AB8:AE8)</f>
        <v>8691</v>
      </c>
      <c r="AG8" s="3">
        <v>2212</v>
      </c>
      <c r="AH8" s="3">
        <v>2080</v>
      </c>
      <c r="AI8" s="3">
        <v>2266</v>
      </c>
      <c r="AJ8" s="3">
        <v>2099</v>
      </c>
      <c r="AK8" s="3">
        <f>SUM(AG8:AJ8)</f>
        <v>8657</v>
      </c>
      <c r="AL8" s="8"/>
      <c r="AM8" s="9">
        <f>O8+P8+R8</f>
        <v>7325</v>
      </c>
      <c r="AN8" s="10">
        <f>(AO8-AM8)/AM8</f>
        <v>0.0005460750853242321</v>
      </c>
      <c r="AO8" s="8">
        <f>S8+T8+U8</f>
        <v>7329</v>
      </c>
      <c r="AP8" s="3">
        <v>55</v>
      </c>
      <c r="AQ8" s="10">
        <f>(AR8-AP8)/AP8</f>
        <v>0</v>
      </c>
      <c r="AR8" s="8">
        <v>55</v>
      </c>
      <c r="AS8" s="3">
        <f>S8+T8+U8</f>
        <v>7329</v>
      </c>
      <c r="AT8" s="10">
        <f>(AU8-AS8)/AS8</f>
        <v>-0.09128121162505116</v>
      </c>
      <c r="AU8" s="8">
        <f>X8+Y8+Z8</f>
        <v>6660</v>
      </c>
      <c r="AV8" s="3">
        <v>55</v>
      </c>
      <c r="AW8" s="10">
        <f>(AX8-AV8)/AV8</f>
        <v>-0.18181818181818182</v>
      </c>
      <c r="AX8" s="8">
        <v>45</v>
      </c>
      <c r="AY8" s="3">
        <v>601</v>
      </c>
      <c r="AZ8" s="10">
        <f>(BA8-AY8)/AY8</f>
        <v>-0.009983361064891847</v>
      </c>
      <c r="BA8" s="3">
        <v>595</v>
      </c>
      <c r="BB8" s="10">
        <f>(BC8-BA8)/BA8</f>
        <v>-0.01680672268907563</v>
      </c>
      <c r="BC8" s="3">
        <v>585</v>
      </c>
      <c r="BD8" s="10">
        <f>(BE8-BC8)/BC8</f>
        <v>-0.018803418803418803</v>
      </c>
      <c r="BE8" s="3">
        <v>574</v>
      </c>
      <c r="BF8" s="10">
        <f>(BG8-BE8)/BE8</f>
        <v>-0.006968641114982578</v>
      </c>
      <c r="BG8" s="3">
        <v>570</v>
      </c>
      <c r="BH8" s="10">
        <f>(BI8-BG8)/BG8</f>
        <v>-0.017543859649122806</v>
      </c>
      <c r="BI8" s="3">
        <v>560</v>
      </c>
      <c r="BJ8" s="10">
        <f>(BI8-AY8)/AY8</f>
        <v>-0.06821963394342762</v>
      </c>
    </row>
    <row r="9" spans="1:62" ht="12.75" customHeight="1">
      <c r="A9" s="2" t="s">
        <v>161</v>
      </c>
      <c r="B9" s="2"/>
      <c r="C9" s="3">
        <v>989</v>
      </c>
      <c r="D9" s="3">
        <v>1029</v>
      </c>
      <c r="E9" s="3">
        <v>998</v>
      </c>
      <c r="F9" s="3">
        <v>930</v>
      </c>
      <c r="G9" s="3">
        <f>SUM(C9:F9)</f>
        <v>3946</v>
      </c>
      <c r="H9" s="3">
        <v>840</v>
      </c>
      <c r="I9" s="3">
        <v>972</v>
      </c>
      <c r="J9" s="3">
        <v>907</v>
      </c>
      <c r="K9" s="3">
        <v>893</v>
      </c>
      <c r="L9" s="3">
        <f>SUM(H9:K9)</f>
        <v>3612</v>
      </c>
      <c r="M9" s="3">
        <v>801</v>
      </c>
      <c r="N9" s="3">
        <v>913</v>
      </c>
      <c r="O9" s="3">
        <v>895</v>
      </c>
      <c r="P9" s="3">
        <v>773</v>
      </c>
      <c r="Q9" s="3">
        <f>SUM(M9:P9)</f>
        <v>3382</v>
      </c>
      <c r="R9" s="3">
        <v>838</v>
      </c>
      <c r="S9" s="3">
        <v>857</v>
      </c>
      <c r="T9" s="3">
        <v>821</v>
      </c>
      <c r="U9" s="3">
        <v>859</v>
      </c>
      <c r="V9" s="3">
        <f>SUM(R9:U9)</f>
        <v>3375</v>
      </c>
      <c r="W9" s="3">
        <v>737</v>
      </c>
      <c r="X9" s="3">
        <v>825</v>
      </c>
      <c r="Y9" s="3">
        <v>876</v>
      </c>
      <c r="Z9" s="3">
        <v>777</v>
      </c>
      <c r="AA9" s="3">
        <f>SUM(W9:Z9)</f>
        <v>3215</v>
      </c>
      <c r="AB9" s="3">
        <v>769</v>
      </c>
      <c r="AC9" s="3">
        <v>723</v>
      </c>
      <c r="AD9" s="3">
        <v>818</v>
      </c>
      <c r="AE9" s="3">
        <v>749</v>
      </c>
      <c r="AF9" s="3">
        <f>SUM(AB9:AE9)</f>
        <v>3059</v>
      </c>
      <c r="AG9" s="3">
        <v>699</v>
      </c>
      <c r="AH9" s="3">
        <v>835</v>
      </c>
      <c r="AI9" s="3">
        <v>796</v>
      </c>
      <c r="AJ9" s="3">
        <v>710</v>
      </c>
      <c r="AK9" s="3">
        <f>SUM(AG9:AJ9)</f>
        <v>3040</v>
      </c>
      <c r="AL9" s="8"/>
      <c r="AM9" s="9">
        <f>O9+P9+R9</f>
        <v>2506</v>
      </c>
      <c r="AN9" s="10">
        <f>(AO9-AM9)/AM9</f>
        <v>0.012370311252992818</v>
      </c>
      <c r="AO9" s="8">
        <f>S9+T9+U9</f>
        <v>2537</v>
      </c>
      <c r="AP9" s="3">
        <v>29</v>
      </c>
      <c r="AQ9" s="10">
        <f>(AR9-AP9)/AP9</f>
        <v>-0.034482758620689655</v>
      </c>
      <c r="AR9" s="8">
        <v>28</v>
      </c>
      <c r="AS9" s="3">
        <f>S9+T9+U9</f>
        <v>2537</v>
      </c>
      <c r="AT9" s="10">
        <f>(AU9-AS9)/AS9</f>
        <v>-0.023255813953488372</v>
      </c>
      <c r="AU9" s="8">
        <f>X9+Y9+Z9</f>
        <v>2478</v>
      </c>
      <c r="AV9" s="3">
        <v>28</v>
      </c>
      <c r="AW9" s="10">
        <f>(AX9-AV9)/AV9</f>
        <v>-0.21428571428571427</v>
      </c>
      <c r="AX9" s="8">
        <v>22</v>
      </c>
      <c r="AY9" s="3">
        <v>301</v>
      </c>
      <c r="AZ9" s="10">
        <f>(BA9-AY9)/AY9</f>
        <v>-0.04983388704318937</v>
      </c>
      <c r="BA9" s="3">
        <v>286</v>
      </c>
      <c r="BB9" s="10">
        <f>(BC9-BA9)/BA9</f>
        <v>-0.02097902097902098</v>
      </c>
      <c r="BC9" s="3">
        <v>280</v>
      </c>
      <c r="BD9" s="10">
        <f>(BE9-BC9)/BC9</f>
        <v>0.017857142857142856</v>
      </c>
      <c r="BE9" s="3">
        <v>285</v>
      </c>
      <c r="BF9" s="10">
        <f>(BG9-BE9)/BE9</f>
        <v>0</v>
      </c>
      <c r="BG9" s="3">
        <v>285</v>
      </c>
      <c r="BH9" s="10">
        <f>(BI9-BG9)/BG9</f>
        <v>0.02456140350877193</v>
      </c>
      <c r="BI9" s="3">
        <v>292</v>
      </c>
      <c r="BJ9" s="10">
        <f>(BI9-AY9)/AY9</f>
        <v>-0.029900332225913623</v>
      </c>
    </row>
    <row r="10" spans="1:62" ht="12.75" customHeight="1">
      <c r="A10" s="2" t="s">
        <v>176</v>
      </c>
      <c r="B10" s="2"/>
      <c r="C10" s="3">
        <v>4518</v>
      </c>
      <c r="D10" s="3">
        <v>4438</v>
      </c>
      <c r="E10" s="3">
        <v>4018</v>
      </c>
      <c r="F10" s="3">
        <v>4113</v>
      </c>
      <c r="G10" s="3">
        <f>SUM(C10:F10)</f>
        <v>17087</v>
      </c>
      <c r="H10" s="3">
        <v>3939</v>
      </c>
      <c r="I10" s="3">
        <v>4117</v>
      </c>
      <c r="J10" s="3">
        <v>4076</v>
      </c>
      <c r="K10" s="3">
        <v>3940</v>
      </c>
      <c r="L10" s="3">
        <f>SUM(H10:K10)</f>
        <v>16072</v>
      </c>
      <c r="M10" s="3">
        <v>4066</v>
      </c>
      <c r="N10" s="3">
        <v>3787</v>
      </c>
      <c r="O10" s="3">
        <v>3770</v>
      </c>
      <c r="P10" s="3">
        <v>3799</v>
      </c>
      <c r="Q10" s="3">
        <f>SUM(M10:P10)</f>
        <v>15422</v>
      </c>
      <c r="R10" s="3">
        <v>3703</v>
      </c>
      <c r="S10" s="3">
        <v>3424</v>
      </c>
      <c r="T10" s="3">
        <v>3424</v>
      </c>
      <c r="U10" s="3">
        <v>3522</v>
      </c>
      <c r="V10" s="3">
        <f>SUM(R10:U10)</f>
        <v>14073</v>
      </c>
      <c r="W10" s="3">
        <v>3347</v>
      </c>
      <c r="X10" s="3">
        <v>3316</v>
      </c>
      <c r="Y10" s="3">
        <v>3117</v>
      </c>
      <c r="Z10" s="3">
        <v>3266</v>
      </c>
      <c r="AA10" s="3">
        <f>SUM(W10:Z10)</f>
        <v>13046</v>
      </c>
      <c r="AB10" s="3">
        <v>3051</v>
      </c>
      <c r="AC10" s="3">
        <v>3005</v>
      </c>
      <c r="AD10" s="3">
        <v>3182</v>
      </c>
      <c r="AE10" s="3">
        <v>3268</v>
      </c>
      <c r="AF10" s="3">
        <f>SUM(AB10:AE10)</f>
        <v>12506</v>
      </c>
      <c r="AG10" s="3">
        <v>3111</v>
      </c>
      <c r="AH10" s="3">
        <v>3220</v>
      </c>
      <c r="AI10" s="3">
        <v>2848</v>
      </c>
      <c r="AJ10" s="3">
        <v>3028</v>
      </c>
      <c r="AK10" s="3">
        <f>SUM(AG10:AJ10)</f>
        <v>12207</v>
      </c>
      <c r="AL10" s="8"/>
      <c r="AM10" s="9">
        <f>O10+P10+R10</f>
        <v>11272</v>
      </c>
      <c r="AN10" s="10">
        <f>(AO10-AM10)/AM10</f>
        <v>-0.08002129169623846</v>
      </c>
      <c r="AO10" s="8">
        <f>S10+T10+U10</f>
        <v>10370</v>
      </c>
      <c r="AP10" s="3">
        <v>20</v>
      </c>
      <c r="AQ10" s="10">
        <f>(AR10-AP10)/AP10</f>
        <v>0</v>
      </c>
      <c r="AR10" s="8">
        <v>20</v>
      </c>
      <c r="AS10" s="3">
        <f>S10+T10+U10</f>
        <v>10370</v>
      </c>
      <c r="AT10" s="10">
        <f>(AU10-AS10)/AS10</f>
        <v>-0.06470588235294118</v>
      </c>
      <c r="AU10" s="8">
        <f>X10+Y10+Z10</f>
        <v>9699</v>
      </c>
      <c r="AV10" s="3">
        <v>20</v>
      </c>
      <c r="AW10" s="10">
        <f>(AX10-AV10)/AV10</f>
        <v>-0.2</v>
      </c>
      <c r="AX10" s="8">
        <v>16</v>
      </c>
      <c r="AY10" s="3">
        <v>698</v>
      </c>
      <c r="AZ10" s="10">
        <f>(BA10-AY10)/AY10</f>
        <v>-0.011461318051575931</v>
      </c>
      <c r="BA10" s="3">
        <v>690</v>
      </c>
      <c r="BB10" s="10">
        <f>(BC10-BA10)/BA10</f>
        <v>-0.01884057971014493</v>
      </c>
      <c r="BC10" s="3">
        <v>677</v>
      </c>
      <c r="BD10" s="10">
        <f>(BE10-BC10)/BC10</f>
        <v>0.008862629246676515</v>
      </c>
      <c r="BE10" s="3">
        <v>683</v>
      </c>
      <c r="BF10" s="10">
        <f>(BG10-BE10)/BE10</f>
        <v>-0.017569546120058566</v>
      </c>
      <c r="BG10" s="3">
        <v>671</v>
      </c>
      <c r="BH10" s="10">
        <f>(BI10-BG10)/BG10</f>
        <v>-0.029806259314456036</v>
      </c>
      <c r="BI10" s="3">
        <v>651</v>
      </c>
      <c r="BJ10" s="10">
        <f>(BI10-AY10)/AY10</f>
        <v>-0.0673352435530086</v>
      </c>
    </row>
    <row r="11" spans="1:62" ht="12.75" customHeight="1">
      <c r="A11" s="2" t="s">
        <v>191</v>
      </c>
      <c r="B11" s="2"/>
      <c r="C11" s="3">
        <v>1368</v>
      </c>
      <c r="D11" s="3">
        <v>1456</v>
      </c>
      <c r="E11" s="3">
        <v>1449</v>
      </c>
      <c r="F11" s="3">
        <v>1326</v>
      </c>
      <c r="G11" s="3">
        <f>SUM(C11:F11)</f>
        <v>5599</v>
      </c>
      <c r="H11" s="3">
        <v>1246</v>
      </c>
      <c r="I11" s="3">
        <v>1430</v>
      </c>
      <c r="J11" s="3">
        <v>1496</v>
      </c>
      <c r="K11" s="3">
        <v>1196</v>
      </c>
      <c r="L11" s="3">
        <f>SUM(H11:K11)</f>
        <v>5368</v>
      </c>
      <c r="M11" s="3">
        <v>1227</v>
      </c>
      <c r="N11" s="3">
        <v>1169</v>
      </c>
      <c r="O11" s="3">
        <v>1304</v>
      </c>
      <c r="P11" s="3">
        <v>1205</v>
      </c>
      <c r="Q11" s="3">
        <f>SUM(M11:P11)</f>
        <v>4905</v>
      </c>
      <c r="R11" s="3">
        <v>1204</v>
      </c>
      <c r="S11" s="3">
        <v>1133</v>
      </c>
      <c r="T11" s="3">
        <v>1310</v>
      </c>
      <c r="U11" s="3">
        <v>1094</v>
      </c>
      <c r="V11" s="3">
        <f>SUM(R11:U11)</f>
        <v>4741</v>
      </c>
      <c r="W11" s="3">
        <v>1039</v>
      </c>
      <c r="X11" s="3">
        <v>1087</v>
      </c>
      <c r="Y11" s="3">
        <v>1305</v>
      </c>
      <c r="Z11" s="3">
        <v>1113</v>
      </c>
      <c r="AA11" s="3">
        <f>SUM(W11:Z11)</f>
        <v>4544</v>
      </c>
      <c r="AB11" s="3">
        <v>959</v>
      </c>
      <c r="AC11" s="3">
        <v>1062</v>
      </c>
      <c r="AD11" s="3">
        <v>1246</v>
      </c>
      <c r="AE11" s="3">
        <v>1132</v>
      </c>
      <c r="AF11" s="3">
        <f>SUM(AB11:AE11)</f>
        <v>4399</v>
      </c>
      <c r="AG11" s="3">
        <v>1111</v>
      </c>
      <c r="AH11" s="3">
        <v>1070</v>
      </c>
      <c r="AI11" s="3">
        <v>1177</v>
      </c>
      <c r="AJ11" s="3">
        <v>891</v>
      </c>
      <c r="AK11" s="3">
        <f>SUM(AG11:AJ11)</f>
        <v>4249</v>
      </c>
      <c r="AL11" s="8"/>
      <c r="AM11" s="9">
        <f>O11+P11+R11</f>
        <v>3713</v>
      </c>
      <c r="AN11" s="10">
        <f>(AO11-AM11)/AM11</f>
        <v>-0.04740102343118772</v>
      </c>
      <c r="AO11" s="8">
        <f>S11+T11+U11</f>
        <v>3537</v>
      </c>
      <c r="AP11" s="3">
        <v>25</v>
      </c>
      <c r="AQ11" s="10">
        <f>(AR11-AP11)/AP11</f>
        <v>-0.04</v>
      </c>
      <c r="AR11" s="8">
        <v>24</v>
      </c>
      <c r="AS11" s="3">
        <f>S11+T11+U11</f>
        <v>3537</v>
      </c>
      <c r="AT11" s="10">
        <f>(AU11-AS11)/AS11</f>
        <v>-0.009047215154085382</v>
      </c>
      <c r="AU11" s="8">
        <f>X11+Y11+Z11</f>
        <v>3505</v>
      </c>
      <c r="AV11" s="3">
        <v>24</v>
      </c>
      <c r="AW11" s="10">
        <f>(AX11-AV11)/AV11</f>
        <v>0</v>
      </c>
      <c r="AX11" s="8">
        <v>24</v>
      </c>
      <c r="AY11" s="3">
        <v>309</v>
      </c>
      <c r="AZ11" s="10">
        <f>(BA11-AY11)/AY11</f>
        <v>-0.016181229773462782</v>
      </c>
      <c r="BA11" s="3">
        <v>304</v>
      </c>
      <c r="BB11" s="10">
        <f>(BC11-BA11)/BA11</f>
        <v>-0.003289473684210526</v>
      </c>
      <c r="BC11" s="3">
        <v>303</v>
      </c>
      <c r="BD11" s="10">
        <f>(BE11-BC11)/BC11</f>
        <v>-0.009900990099009901</v>
      </c>
      <c r="BE11" s="3">
        <v>300</v>
      </c>
      <c r="BF11" s="10">
        <f>(BG11-BE11)/BE11</f>
        <v>-0.01</v>
      </c>
      <c r="BG11" s="3">
        <v>297</v>
      </c>
      <c r="BH11" s="10">
        <f>(BI11-BG11)/BG11</f>
        <v>0.003367003367003367</v>
      </c>
      <c r="BI11" s="3">
        <v>298</v>
      </c>
      <c r="BJ11" s="10">
        <f>(BI11-AY11)/AY11</f>
        <v>-0.03559870550161812</v>
      </c>
    </row>
    <row r="12" spans="1:62" ht="12.75" customHeight="1">
      <c r="A12" s="2" t="s">
        <v>206</v>
      </c>
      <c r="B12" s="2"/>
      <c r="C12" s="3">
        <v>1097</v>
      </c>
      <c r="D12" s="3">
        <v>1208</v>
      </c>
      <c r="E12" s="3">
        <v>1070</v>
      </c>
      <c r="F12" s="3">
        <v>897</v>
      </c>
      <c r="G12" s="3">
        <f>SUM(C12:F12)</f>
        <v>4272</v>
      </c>
      <c r="H12" s="3">
        <v>795</v>
      </c>
      <c r="I12" s="3">
        <v>1040</v>
      </c>
      <c r="J12" s="3">
        <v>1018</v>
      </c>
      <c r="K12" s="3">
        <v>833</v>
      </c>
      <c r="L12" s="3">
        <f>SUM(H12:K12)</f>
        <v>3686</v>
      </c>
      <c r="M12" s="3">
        <v>914</v>
      </c>
      <c r="N12" s="3">
        <v>949</v>
      </c>
      <c r="O12" s="3">
        <v>1025</v>
      </c>
      <c r="P12" s="3">
        <v>865</v>
      </c>
      <c r="Q12" s="3">
        <f>SUM(M12:P12)</f>
        <v>3753</v>
      </c>
      <c r="R12" s="3">
        <v>858</v>
      </c>
      <c r="S12" s="3">
        <v>807</v>
      </c>
      <c r="T12" s="3">
        <v>854</v>
      </c>
      <c r="U12" s="3">
        <v>765</v>
      </c>
      <c r="V12" s="3">
        <f>SUM(R12:U12)</f>
        <v>3284</v>
      </c>
      <c r="W12" s="3">
        <v>683</v>
      </c>
      <c r="X12" s="3">
        <v>837</v>
      </c>
      <c r="Y12" s="3">
        <v>871</v>
      </c>
      <c r="Z12" s="3">
        <v>716</v>
      </c>
      <c r="AA12" s="3">
        <f>SUM(W12:Z12)</f>
        <v>3107</v>
      </c>
      <c r="AB12" s="3">
        <v>686</v>
      </c>
      <c r="AC12" s="3">
        <v>767</v>
      </c>
      <c r="AD12" s="3">
        <v>813</v>
      </c>
      <c r="AE12" s="3">
        <v>679</v>
      </c>
      <c r="AF12" s="3">
        <f>SUM(AB12:AE12)</f>
        <v>2945</v>
      </c>
      <c r="AG12" s="3">
        <v>704</v>
      </c>
      <c r="AH12" s="3">
        <v>690</v>
      </c>
      <c r="AI12" s="3">
        <v>770</v>
      </c>
      <c r="AJ12" s="3">
        <v>623</v>
      </c>
      <c r="AK12" s="3">
        <f>SUM(AG12:AJ12)</f>
        <v>2787</v>
      </c>
      <c r="AL12" s="8"/>
      <c r="AM12" s="9">
        <f>O12+P12+R12</f>
        <v>2748</v>
      </c>
      <c r="AN12" s="10">
        <f>(AO12-AM12)/AM12</f>
        <v>-0.11717612809315867</v>
      </c>
      <c r="AO12" s="8">
        <f>S12+T12+U12</f>
        <v>2426</v>
      </c>
      <c r="AP12" s="3">
        <v>42</v>
      </c>
      <c r="AQ12" s="10">
        <f>(AR12-AP12)/AP12</f>
        <v>-0.14285714285714285</v>
      </c>
      <c r="AR12" s="8">
        <v>36</v>
      </c>
      <c r="AS12" s="3">
        <f>S12+T12+U12</f>
        <v>2426</v>
      </c>
      <c r="AT12" s="10">
        <f>(AU12-AS12)/AS12</f>
        <v>-0.0008244023083264633</v>
      </c>
      <c r="AU12" s="8">
        <f>X12+Y12+Z12</f>
        <v>2424</v>
      </c>
      <c r="AV12" s="3">
        <v>36</v>
      </c>
      <c r="AW12" s="10">
        <f>(AX12-AV12)/AV12</f>
        <v>-0.08333333333333333</v>
      </c>
      <c r="AX12" s="8">
        <v>33</v>
      </c>
      <c r="AY12" s="3">
        <v>318</v>
      </c>
      <c r="AZ12" s="10">
        <f>(BA12-AY12)/AY12</f>
        <v>-0.018867924528301886</v>
      </c>
      <c r="BA12" s="3">
        <v>312</v>
      </c>
      <c r="BB12" s="10">
        <f>(BC12-BA12)/BA12</f>
        <v>-0.02564102564102564</v>
      </c>
      <c r="BC12" s="3">
        <v>304</v>
      </c>
      <c r="BD12" s="10">
        <f>(BE12-BC12)/BC12</f>
        <v>-0.09539473684210527</v>
      </c>
      <c r="BE12" s="3">
        <v>275</v>
      </c>
      <c r="BF12" s="10">
        <f>(BG12-BE12)/BE12</f>
        <v>-0.014545454545454545</v>
      </c>
      <c r="BG12" s="3">
        <v>271</v>
      </c>
      <c r="BH12" s="10">
        <f>(BI12-BG12)/BG12</f>
        <v>0.01845018450184502</v>
      </c>
      <c r="BI12" s="3">
        <v>276</v>
      </c>
      <c r="BJ12" s="10">
        <f>(BI12-AY12)/AY12</f>
        <v>-0.1320754716981132</v>
      </c>
    </row>
    <row r="13" spans="1:62" ht="12.75" customHeight="1">
      <c r="A13" s="2" t="s">
        <v>221</v>
      </c>
      <c r="B13" s="2"/>
      <c r="C13" s="3">
        <v>1514</v>
      </c>
      <c r="D13" s="3">
        <v>1586</v>
      </c>
      <c r="E13" s="3">
        <v>1751</v>
      </c>
      <c r="F13" s="3">
        <v>1319</v>
      </c>
      <c r="G13" s="3">
        <f>SUM(C13:F13)</f>
        <v>6170</v>
      </c>
      <c r="H13" s="3">
        <v>1291</v>
      </c>
      <c r="I13" s="3">
        <v>1781</v>
      </c>
      <c r="J13" s="3">
        <v>1993</v>
      </c>
      <c r="K13" s="3">
        <v>1614</v>
      </c>
      <c r="L13" s="3">
        <f>SUM(H13:K13)</f>
        <v>6679</v>
      </c>
      <c r="M13" s="3">
        <v>1384</v>
      </c>
      <c r="N13" s="3">
        <v>1490</v>
      </c>
      <c r="O13" s="3">
        <v>1525</v>
      </c>
      <c r="P13" s="3">
        <v>1326</v>
      </c>
      <c r="Q13" s="3">
        <f>SUM(M13:P13)</f>
        <v>5725</v>
      </c>
      <c r="R13" s="3">
        <v>1359</v>
      </c>
      <c r="S13" s="3">
        <v>1367</v>
      </c>
      <c r="T13" s="3">
        <v>1459</v>
      </c>
      <c r="U13" s="3">
        <v>1238</v>
      </c>
      <c r="V13" s="3">
        <f>SUM(R13:U13)</f>
        <v>5423</v>
      </c>
      <c r="W13" s="3">
        <v>1180</v>
      </c>
      <c r="X13" s="3">
        <v>1233</v>
      </c>
      <c r="Y13" s="3">
        <v>1395</v>
      </c>
      <c r="Z13" s="3">
        <v>1239</v>
      </c>
      <c r="AA13" s="3">
        <f>SUM(W13:Z13)</f>
        <v>5047</v>
      </c>
      <c r="AB13" s="3">
        <v>1061</v>
      </c>
      <c r="AC13" s="3">
        <v>1291</v>
      </c>
      <c r="AD13" s="3">
        <v>1477</v>
      </c>
      <c r="AE13" s="3">
        <v>1219</v>
      </c>
      <c r="AF13" s="3">
        <f>SUM(AB13:AE13)</f>
        <v>5048</v>
      </c>
      <c r="AG13" s="3">
        <v>1220</v>
      </c>
      <c r="AH13" s="3">
        <v>1352</v>
      </c>
      <c r="AI13" s="3">
        <v>1500</v>
      </c>
      <c r="AJ13" s="3">
        <v>1185</v>
      </c>
      <c r="AK13" s="3">
        <f>SUM(AG13:AJ13)</f>
        <v>5257</v>
      </c>
      <c r="AL13" s="8"/>
      <c r="AM13" s="9">
        <f>O13+P13+R13</f>
        <v>4210</v>
      </c>
      <c r="AN13" s="10">
        <f>(AO13-AM13)/AM13</f>
        <v>-0.03467933491686461</v>
      </c>
      <c r="AO13" s="8">
        <f>S13+T13+U13</f>
        <v>4064</v>
      </c>
      <c r="AP13" s="3">
        <v>37</v>
      </c>
      <c r="AQ13" s="10">
        <f>(AR13-AP13)/AP13</f>
        <v>-0.08108108108108109</v>
      </c>
      <c r="AR13" s="8">
        <v>34</v>
      </c>
      <c r="AS13" s="3">
        <f>S13+T13+U13</f>
        <v>4064</v>
      </c>
      <c r="AT13" s="10">
        <f>(AU13-AS13)/AS13</f>
        <v>-0.048474409448818895</v>
      </c>
      <c r="AU13" s="8">
        <f>X13+Y13+Z13</f>
        <v>3867</v>
      </c>
      <c r="AV13" s="3">
        <v>34</v>
      </c>
      <c r="AW13" s="10">
        <f>(AX13-AV13)/AV13</f>
        <v>-0.2647058823529412</v>
      </c>
      <c r="AX13" s="8">
        <v>25</v>
      </c>
      <c r="AY13" s="3">
        <v>334</v>
      </c>
      <c r="AZ13" s="10">
        <f>(BA13-AY13)/AY13</f>
        <v>-0.059880239520958084</v>
      </c>
      <c r="BA13" s="3">
        <v>314</v>
      </c>
      <c r="BB13" s="10">
        <f>(BC13-BA13)/BA13</f>
        <v>-0.050955414012738856</v>
      </c>
      <c r="BC13" s="3">
        <v>298</v>
      </c>
      <c r="BD13" s="10">
        <f>(BE13-BC13)/BC13</f>
        <v>-0.006711409395973154</v>
      </c>
      <c r="BE13" s="3">
        <v>296</v>
      </c>
      <c r="BF13" s="10">
        <f>(BG13-BE13)/BE13</f>
        <v>-0.02027027027027027</v>
      </c>
      <c r="BG13" s="3">
        <v>290</v>
      </c>
      <c r="BH13" s="10">
        <f>(BI13-BG13)/BG13</f>
        <v>0.034482758620689655</v>
      </c>
      <c r="BI13" s="3">
        <v>300</v>
      </c>
      <c r="BJ13" s="10">
        <f>(BI13-AY13)/AY13</f>
        <v>-0.10179640718562874</v>
      </c>
    </row>
    <row r="14" spans="1:62" ht="12.75" customHeight="1">
      <c r="A14" s="2" t="s">
        <v>236</v>
      </c>
      <c r="B14" s="2"/>
      <c r="C14" s="3">
        <v>4038</v>
      </c>
      <c r="D14" s="3">
        <v>3842</v>
      </c>
      <c r="E14" s="3">
        <v>3816</v>
      </c>
      <c r="F14" s="3">
        <v>3598</v>
      </c>
      <c r="G14" s="3">
        <f>SUM(C14:F14)</f>
        <v>15294</v>
      </c>
      <c r="H14" s="3">
        <v>3720</v>
      </c>
      <c r="I14" s="3">
        <v>3549</v>
      </c>
      <c r="J14" s="3">
        <v>3641</v>
      </c>
      <c r="K14" s="3">
        <v>3864</v>
      </c>
      <c r="L14" s="3">
        <f>SUM(H14:K14)</f>
        <v>14774</v>
      </c>
      <c r="M14" s="3">
        <v>3966</v>
      </c>
      <c r="N14" s="3">
        <v>3370</v>
      </c>
      <c r="O14" s="3">
        <v>3431</v>
      </c>
      <c r="P14" s="3">
        <v>3528</v>
      </c>
      <c r="Q14" s="3">
        <f>SUM(M14:P14)</f>
        <v>14295</v>
      </c>
      <c r="R14" s="3">
        <v>3488</v>
      </c>
      <c r="S14" s="3">
        <v>3350</v>
      </c>
      <c r="T14" s="3">
        <v>3004</v>
      </c>
      <c r="U14" s="3">
        <v>3149</v>
      </c>
      <c r="V14" s="3">
        <f>SUM(R14:U14)</f>
        <v>12991</v>
      </c>
      <c r="W14" s="3">
        <v>2934</v>
      </c>
      <c r="X14" s="3">
        <v>3051</v>
      </c>
      <c r="Y14" s="3">
        <v>3200</v>
      </c>
      <c r="Z14" s="3">
        <v>3209</v>
      </c>
      <c r="AA14" s="3">
        <f>SUM(W14:Z14)</f>
        <v>12394</v>
      </c>
      <c r="AB14" s="3">
        <v>2673</v>
      </c>
      <c r="AC14" s="3">
        <v>2888</v>
      </c>
      <c r="AD14" s="3">
        <v>3157</v>
      </c>
      <c r="AE14" s="3">
        <v>3037</v>
      </c>
      <c r="AF14" s="3">
        <f>SUM(AB14:AE14)</f>
        <v>11755</v>
      </c>
      <c r="AG14" s="3">
        <v>2919</v>
      </c>
      <c r="AH14" s="3">
        <v>3073</v>
      </c>
      <c r="AI14" s="3">
        <v>3039</v>
      </c>
      <c r="AJ14" s="3">
        <v>3228</v>
      </c>
      <c r="AK14" s="3">
        <f>SUM(AG14:AJ14)</f>
        <v>12259</v>
      </c>
      <c r="AL14" s="8"/>
      <c r="AM14" s="9">
        <f>O14+P14+R14</f>
        <v>10447</v>
      </c>
      <c r="AN14" s="10">
        <f>(AO14-AM14)/AM14</f>
        <v>-0.090360869149038</v>
      </c>
      <c r="AO14" s="8">
        <f>S14+T14+U14</f>
        <v>9503</v>
      </c>
      <c r="AP14" s="3">
        <v>37</v>
      </c>
      <c r="AQ14" s="10">
        <f>(AR14-AP14)/AP14</f>
        <v>-0.05405405405405406</v>
      </c>
      <c r="AR14" s="8">
        <v>35</v>
      </c>
      <c r="AS14" s="3">
        <f>S14+T14+U14</f>
        <v>9503</v>
      </c>
      <c r="AT14" s="10">
        <f>(AU14-AS14)/AS14</f>
        <v>-0.004524886877828055</v>
      </c>
      <c r="AU14" s="8">
        <f>X14+Y14+Z14</f>
        <v>9460</v>
      </c>
      <c r="AV14" s="3">
        <v>35</v>
      </c>
      <c r="AW14" s="10">
        <f>(AX14-AV14)/AV14</f>
        <v>-0.17142857142857143</v>
      </c>
      <c r="AX14" s="8">
        <v>29</v>
      </c>
      <c r="AY14" s="3">
        <v>643</v>
      </c>
      <c r="AZ14" s="10">
        <f>(BA14-AY14)/AY14</f>
        <v>-0.00933125972006221</v>
      </c>
      <c r="BA14" s="3">
        <v>637</v>
      </c>
      <c r="BB14" s="10">
        <f>(BC14-BA14)/BA14</f>
        <v>-0.05023547880690738</v>
      </c>
      <c r="BC14" s="3">
        <v>605</v>
      </c>
      <c r="BD14" s="10">
        <f>(BE14-BC14)/BC14</f>
        <v>-0.026446280991735537</v>
      </c>
      <c r="BE14" s="3">
        <v>589</v>
      </c>
      <c r="BF14" s="10">
        <f>(BG14-BE14)/BE14</f>
        <v>-0.04074702886247878</v>
      </c>
      <c r="BG14" s="3">
        <v>565</v>
      </c>
      <c r="BH14" s="10">
        <f>(BI14-BG14)/BG14</f>
        <v>-0.019469026548672566</v>
      </c>
      <c r="BI14" s="3">
        <v>554</v>
      </c>
      <c r="BJ14" s="10">
        <f>(BI14-AY14)/AY14</f>
        <v>-0.13841368584758942</v>
      </c>
    </row>
    <row r="15" spans="1:62" ht="12.75" customHeight="1">
      <c r="A15" s="2" t="s">
        <v>251</v>
      </c>
      <c r="B15" s="2"/>
      <c r="C15" s="3">
        <v>1767</v>
      </c>
      <c r="D15" s="3">
        <v>1690</v>
      </c>
      <c r="E15" s="3">
        <v>1928</v>
      </c>
      <c r="F15" s="3">
        <v>1648</v>
      </c>
      <c r="G15" s="3">
        <f>SUM(C15:F15)</f>
        <v>7033</v>
      </c>
      <c r="H15" s="3">
        <v>1576</v>
      </c>
      <c r="I15" s="3">
        <v>1662</v>
      </c>
      <c r="J15" s="3">
        <v>1880</v>
      </c>
      <c r="K15" s="3">
        <v>1702</v>
      </c>
      <c r="L15" s="3">
        <f>SUM(H15:K15)</f>
        <v>6820</v>
      </c>
      <c r="M15" s="3">
        <v>1548</v>
      </c>
      <c r="N15" s="3">
        <v>1568</v>
      </c>
      <c r="O15" s="3">
        <v>1777</v>
      </c>
      <c r="P15" s="3">
        <v>1643</v>
      </c>
      <c r="Q15" s="3">
        <f>SUM(M15:P15)</f>
        <v>6536</v>
      </c>
      <c r="R15" s="3">
        <v>1582</v>
      </c>
      <c r="S15" s="3">
        <v>1501</v>
      </c>
      <c r="T15" s="3">
        <v>1718</v>
      </c>
      <c r="U15" s="3">
        <v>1510</v>
      </c>
      <c r="V15" s="3">
        <f>SUM(R15:U15)</f>
        <v>6311</v>
      </c>
      <c r="W15" s="3">
        <v>1598</v>
      </c>
      <c r="X15" s="3">
        <v>1553</v>
      </c>
      <c r="Y15" s="3">
        <v>1832</v>
      </c>
      <c r="Z15" s="3">
        <v>1714</v>
      </c>
      <c r="AA15" s="3">
        <f>SUM(W15:Z15)</f>
        <v>6697</v>
      </c>
      <c r="AB15" s="3">
        <v>1448</v>
      </c>
      <c r="AC15" s="3">
        <v>1492</v>
      </c>
      <c r="AD15" s="3">
        <v>1934</v>
      </c>
      <c r="AE15" s="3">
        <v>1602</v>
      </c>
      <c r="AF15" s="3">
        <f>SUM(AB15:AE15)</f>
        <v>6476</v>
      </c>
      <c r="AG15" s="3">
        <v>1566</v>
      </c>
      <c r="AH15" s="3">
        <v>1652</v>
      </c>
      <c r="AI15" s="3">
        <v>1783</v>
      </c>
      <c r="AJ15" s="3">
        <v>1451</v>
      </c>
      <c r="AK15" s="3">
        <f>SUM(AG15:AJ15)</f>
        <v>6452</v>
      </c>
      <c r="AL15" s="8"/>
      <c r="AM15" s="9">
        <f>O15+P15+R15</f>
        <v>5002</v>
      </c>
      <c r="AN15" s="10">
        <f>(AO15-AM15)/AM15</f>
        <v>-0.054578168732506996</v>
      </c>
      <c r="AO15" s="8">
        <f>S15+T15+U15</f>
        <v>4729</v>
      </c>
      <c r="AP15" s="3">
        <v>29</v>
      </c>
      <c r="AQ15" s="10">
        <f>(AR15-AP15)/AP15</f>
        <v>-0.034482758620689655</v>
      </c>
      <c r="AR15" s="8">
        <v>28</v>
      </c>
      <c r="AS15" s="3">
        <f>S15+T15+U15</f>
        <v>4729</v>
      </c>
      <c r="AT15" s="10">
        <f>(AU15-AS15)/AS15</f>
        <v>0.07824064284203848</v>
      </c>
      <c r="AU15" s="8">
        <f>X15+Y15+Z15</f>
        <v>5099</v>
      </c>
      <c r="AV15" s="3">
        <v>28</v>
      </c>
      <c r="AW15" s="10">
        <f>(AX15-AV15)/AV15</f>
        <v>-0.10714285714285714</v>
      </c>
      <c r="AX15" s="8">
        <v>25</v>
      </c>
      <c r="AY15" s="3">
        <v>320</v>
      </c>
      <c r="AZ15" s="10">
        <f>(BA15-AY15)/AY15</f>
        <v>-0.05</v>
      </c>
      <c r="BA15" s="3">
        <v>304</v>
      </c>
      <c r="BB15" s="10">
        <f>(BC15-BA15)/BA15</f>
        <v>-0.049342105263157895</v>
      </c>
      <c r="BC15" s="3">
        <v>289</v>
      </c>
      <c r="BD15" s="10">
        <f>(BE15-BC15)/BC15</f>
        <v>-0.01730103806228374</v>
      </c>
      <c r="BE15" s="3">
        <v>284</v>
      </c>
      <c r="BF15" s="10">
        <f>(BG15-BE15)/BE15</f>
        <v>-0.028169014084507043</v>
      </c>
      <c r="BG15" s="3">
        <v>276</v>
      </c>
      <c r="BH15" s="10">
        <f>(BI15-BG15)/BG15</f>
        <v>0.007246376811594203</v>
      </c>
      <c r="BI15" s="3">
        <v>278</v>
      </c>
      <c r="BJ15" s="10">
        <f>(BI15-AY15)/AY15</f>
        <v>-0.13125</v>
      </c>
    </row>
    <row r="16" spans="1:62" ht="12.75" customHeight="1">
      <c r="A16" s="2" t="s">
        <v>266</v>
      </c>
      <c r="B16" s="2"/>
      <c r="C16" s="3">
        <v>2018</v>
      </c>
      <c r="D16" s="3">
        <v>2002</v>
      </c>
      <c r="E16" s="3">
        <v>2021</v>
      </c>
      <c r="F16" s="3">
        <v>1895</v>
      </c>
      <c r="G16" s="3">
        <f>SUM(C16:F16)</f>
        <v>7936</v>
      </c>
      <c r="H16" s="3">
        <v>1808</v>
      </c>
      <c r="I16" s="3">
        <v>1922</v>
      </c>
      <c r="J16" s="3">
        <v>1744</v>
      </c>
      <c r="K16" s="3">
        <v>1796</v>
      </c>
      <c r="L16" s="3">
        <f>SUM(H16:K16)</f>
        <v>7270</v>
      </c>
      <c r="M16" s="3">
        <v>1898</v>
      </c>
      <c r="N16" s="3">
        <v>1698</v>
      </c>
      <c r="O16" s="3">
        <v>1706</v>
      </c>
      <c r="P16" s="3">
        <v>1796</v>
      </c>
      <c r="Q16" s="3">
        <f>SUM(M16:P16)</f>
        <v>7098</v>
      </c>
      <c r="R16" s="3">
        <v>1833</v>
      </c>
      <c r="S16" s="3">
        <v>1634</v>
      </c>
      <c r="T16" s="3">
        <v>1613</v>
      </c>
      <c r="U16" s="3">
        <v>1592</v>
      </c>
      <c r="V16" s="3">
        <f>SUM(R16:U16)</f>
        <v>6672</v>
      </c>
      <c r="W16" s="3">
        <v>1432</v>
      </c>
      <c r="X16" s="3">
        <v>1461</v>
      </c>
      <c r="Y16" s="3">
        <v>1615</v>
      </c>
      <c r="Z16" s="3">
        <v>1575</v>
      </c>
      <c r="AA16" s="3">
        <f>SUM(W16:Z16)</f>
        <v>6083</v>
      </c>
      <c r="AB16" s="3">
        <v>1626</v>
      </c>
      <c r="AC16" s="3">
        <v>1383</v>
      </c>
      <c r="AD16" s="3">
        <v>1644</v>
      </c>
      <c r="AE16" s="3">
        <v>1501</v>
      </c>
      <c r="AF16" s="3">
        <f>SUM(AB16:AE16)</f>
        <v>6154</v>
      </c>
      <c r="AG16" s="3">
        <v>1432</v>
      </c>
      <c r="AH16" s="3">
        <v>1425</v>
      </c>
      <c r="AI16" s="3">
        <v>1468</v>
      </c>
      <c r="AJ16" s="3">
        <v>1356</v>
      </c>
      <c r="AK16" s="3">
        <f>SUM(AG16:AJ16)</f>
        <v>5681</v>
      </c>
      <c r="AL16" s="8"/>
      <c r="AM16" s="9">
        <f>O16+P16+R16</f>
        <v>5335</v>
      </c>
      <c r="AN16" s="10">
        <f>(AO16-AM16)/AM16</f>
        <v>-0.092970946579194</v>
      </c>
      <c r="AO16" s="8">
        <f>S16+T16+U16</f>
        <v>4839</v>
      </c>
      <c r="AP16" s="3">
        <v>18</v>
      </c>
      <c r="AQ16" s="10">
        <f>(AR16-AP16)/AP16</f>
        <v>0</v>
      </c>
      <c r="AR16" s="8">
        <v>18</v>
      </c>
      <c r="AS16" s="3">
        <f>S16+T16+U16</f>
        <v>4839</v>
      </c>
      <c r="AT16" s="10">
        <f>(AU16-AS16)/AS16</f>
        <v>-0.03885100227319694</v>
      </c>
      <c r="AU16" s="8">
        <f>X16+Y16+Z16</f>
        <v>4651</v>
      </c>
      <c r="AV16" s="3">
        <v>18</v>
      </c>
      <c r="AW16" s="10">
        <f>(AX16-AV16)/AV16</f>
        <v>-0.1111111111111111</v>
      </c>
      <c r="AX16" s="8">
        <v>16</v>
      </c>
      <c r="AY16" s="3">
        <v>313</v>
      </c>
      <c r="AZ16" s="10">
        <f>(BA16-AY16)/AY16</f>
        <v>-0.03514376996805112</v>
      </c>
      <c r="BA16" s="3">
        <v>302</v>
      </c>
      <c r="BB16" s="10">
        <f>(BC16-BA16)/BA16</f>
        <v>-0.019867549668874173</v>
      </c>
      <c r="BC16" s="3">
        <v>296</v>
      </c>
      <c r="BD16" s="10">
        <f>(BE16-BC16)/BC16</f>
        <v>-0.030405405405405407</v>
      </c>
      <c r="BE16" s="3">
        <v>287</v>
      </c>
      <c r="BF16" s="10">
        <f>(BG16-BE16)/BE16</f>
        <v>-0.020905923344947737</v>
      </c>
      <c r="BG16" s="3">
        <v>281</v>
      </c>
      <c r="BH16" s="10">
        <f>(BI16-BG16)/BG16</f>
        <v>-0.014234875444839857</v>
      </c>
      <c r="BI16" s="3">
        <v>277</v>
      </c>
      <c r="BJ16" s="10">
        <f>(BI16-AY16)/AY16</f>
        <v>-0.11501597444089456</v>
      </c>
    </row>
    <row r="17" spans="1:62" ht="12.75" customHeight="1">
      <c r="A17" s="2" t="s">
        <v>281</v>
      </c>
      <c r="B17" s="2"/>
      <c r="C17" s="3">
        <v>2237</v>
      </c>
      <c r="D17" s="3">
        <v>2519</v>
      </c>
      <c r="E17" s="3">
        <v>2028</v>
      </c>
      <c r="F17" s="3">
        <v>2074</v>
      </c>
      <c r="G17" s="3">
        <f>SUM(C17:F17)</f>
        <v>8858</v>
      </c>
      <c r="H17" s="3">
        <v>1899</v>
      </c>
      <c r="I17" s="3">
        <v>2190</v>
      </c>
      <c r="J17" s="3">
        <v>2323</v>
      </c>
      <c r="K17" s="3">
        <v>1930</v>
      </c>
      <c r="L17" s="3">
        <f>SUM(H17:K17)</f>
        <v>8342</v>
      </c>
      <c r="M17" s="3">
        <v>2143</v>
      </c>
      <c r="N17" s="3">
        <v>2040</v>
      </c>
      <c r="O17" s="3">
        <v>2138</v>
      </c>
      <c r="P17" s="3">
        <v>1868</v>
      </c>
      <c r="Q17" s="3">
        <f>SUM(M17:P17)</f>
        <v>8189</v>
      </c>
      <c r="R17" s="3">
        <v>2050</v>
      </c>
      <c r="S17" s="3">
        <v>1822</v>
      </c>
      <c r="T17" s="3">
        <v>1863</v>
      </c>
      <c r="U17" s="3">
        <v>1734</v>
      </c>
      <c r="V17" s="3">
        <f>SUM(R17:U17)</f>
        <v>7469</v>
      </c>
      <c r="W17" s="3">
        <v>1460</v>
      </c>
      <c r="X17" s="3">
        <v>1749</v>
      </c>
      <c r="Y17" s="3">
        <v>1951</v>
      </c>
      <c r="Z17" s="3">
        <v>1642</v>
      </c>
      <c r="AA17" s="3">
        <f>SUM(W17:Z17)</f>
        <v>6802</v>
      </c>
      <c r="AB17" s="3">
        <v>1457</v>
      </c>
      <c r="AC17" s="3">
        <v>1686</v>
      </c>
      <c r="AD17" s="3">
        <v>1756</v>
      </c>
      <c r="AE17" s="3">
        <v>1823</v>
      </c>
      <c r="AF17" s="3">
        <f>SUM(AB17:AE17)</f>
        <v>6722</v>
      </c>
      <c r="AG17" s="3">
        <v>1623</v>
      </c>
      <c r="AH17" s="3">
        <v>1577</v>
      </c>
      <c r="AI17" s="3">
        <v>1665</v>
      </c>
      <c r="AJ17" s="3">
        <v>1335</v>
      </c>
      <c r="AK17" s="3">
        <f>SUM(AG17:AJ17)</f>
        <v>6200</v>
      </c>
      <c r="AL17" s="8"/>
      <c r="AM17" s="9">
        <f>O17+P17+R17</f>
        <v>6056</v>
      </c>
      <c r="AN17" s="10">
        <f>(AO17-AM17)/AM17</f>
        <v>-0.10518494055482167</v>
      </c>
      <c r="AO17" s="8">
        <f>S17+T17+U17</f>
        <v>5419</v>
      </c>
      <c r="AP17" s="3">
        <v>19</v>
      </c>
      <c r="AQ17" s="10">
        <f>(AR17-AP17)/AP17</f>
        <v>0</v>
      </c>
      <c r="AR17" s="8">
        <v>19</v>
      </c>
      <c r="AS17" s="3">
        <f>S17+T17+U17</f>
        <v>5419</v>
      </c>
      <c r="AT17" s="10">
        <f>(AU17-AS17)/AS17</f>
        <v>-0.014209263701789997</v>
      </c>
      <c r="AU17" s="8">
        <f>X17+Y17+Z17</f>
        <v>5342</v>
      </c>
      <c r="AV17" s="3">
        <v>19</v>
      </c>
      <c r="AW17" s="10">
        <f>(AX17-AV17)/AV17</f>
        <v>-0.10526315789473684</v>
      </c>
      <c r="AX17" s="8">
        <v>17</v>
      </c>
      <c r="AY17" s="3">
        <v>355</v>
      </c>
      <c r="AZ17" s="10">
        <f>(BA17-AY17)/AY17</f>
        <v>-0.04507042253521127</v>
      </c>
      <c r="BA17" s="3">
        <v>339</v>
      </c>
      <c r="BB17" s="10">
        <f>(BC17-BA17)/BA17</f>
        <v>-0.014749262536873156</v>
      </c>
      <c r="BC17" s="3">
        <v>334</v>
      </c>
      <c r="BD17" s="10">
        <f>(BE17-BC17)/BC17</f>
        <v>-0.017964071856287425</v>
      </c>
      <c r="BE17" s="3">
        <v>328</v>
      </c>
      <c r="BF17" s="10">
        <f>(BG17-BE17)/BE17</f>
        <v>-0.01524390243902439</v>
      </c>
      <c r="BG17" s="3">
        <v>323</v>
      </c>
      <c r="BH17" s="10">
        <f>(BI17-BG17)/BG17</f>
        <v>-0.015479876160990712</v>
      </c>
      <c r="BI17" s="3">
        <v>318</v>
      </c>
      <c r="BJ17" s="10">
        <f>(BI17-AY17)/AY17</f>
        <v>-0.10422535211267606</v>
      </c>
    </row>
    <row r="18" spans="1:62" ht="12.75" customHeight="1">
      <c r="A18" s="2" t="s">
        <v>296</v>
      </c>
      <c r="B18" s="2"/>
      <c r="C18" s="3">
        <v>1283</v>
      </c>
      <c r="D18" s="3">
        <v>1233</v>
      </c>
      <c r="E18" s="3">
        <v>1285</v>
      </c>
      <c r="F18" s="3">
        <v>1240</v>
      </c>
      <c r="G18" s="3">
        <f>SUM(C18:F18)</f>
        <v>5041</v>
      </c>
      <c r="H18" s="3">
        <v>1132</v>
      </c>
      <c r="I18" s="3">
        <v>1391</v>
      </c>
      <c r="J18" s="3">
        <v>1317</v>
      </c>
      <c r="K18" s="3">
        <v>1160</v>
      </c>
      <c r="L18" s="3">
        <f>SUM(H18:K18)</f>
        <v>5000</v>
      </c>
      <c r="M18" s="3">
        <v>1171</v>
      </c>
      <c r="N18" s="3">
        <v>1187</v>
      </c>
      <c r="O18" s="3">
        <v>1145</v>
      </c>
      <c r="P18" s="3">
        <v>1094</v>
      </c>
      <c r="Q18" s="3">
        <f>SUM(M18:P18)</f>
        <v>4597</v>
      </c>
      <c r="R18" s="3">
        <v>1156</v>
      </c>
      <c r="S18" s="3">
        <v>1242</v>
      </c>
      <c r="T18" s="3">
        <v>1096</v>
      </c>
      <c r="U18" s="3">
        <v>1092</v>
      </c>
      <c r="V18" s="3">
        <f>SUM(R18:U18)</f>
        <v>4586</v>
      </c>
      <c r="W18" s="3">
        <v>1022</v>
      </c>
      <c r="X18" s="3">
        <v>1267</v>
      </c>
      <c r="Y18" s="3">
        <v>1053</v>
      </c>
      <c r="Z18" s="3">
        <v>1093</v>
      </c>
      <c r="AA18" s="3">
        <f>SUM(W18:Z18)</f>
        <v>4435</v>
      </c>
      <c r="AB18" s="3">
        <v>940</v>
      </c>
      <c r="AC18" s="3">
        <v>1222</v>
      </c>
      <c r="AD18" s="3">
        <v>1016</v>
      </c>
      <c r="AE18" s="3">
        <v>1035</v>
      </c>
      <c r="AF18" s="3">
        <f>SUM(AB18:AE18)</f>
        <v>4213</v>
      </c>
      <c r="AG18" s="3">
        <v>844</v>
      </c>
      <c r="AH18" s="3">
        <v>1148</v>
      </c>
      <c r="AI18" s="3">
        <v>934</v>
      </c>
      <c r="AJ18" s="3">
        <v>1006</v>
      </c>
      <c r="AK18" s="3">
        <f>SUM(AG18:AJ18)</f>
        <v>3932</v>
      </c>
      <c r="AL18" s="8"/>
      <c r="AM18" s="9">
        <f>O18+P18+R18</f>
        <v>3395</v>
      </c>
      <c r="AN18" s="10">
        <f>(AO18-AM18)/AM18</f>
        <v>0.010309278350515464</v>
      </c>
      <c r="AO18" s="8">
        <f>S18+T18+U18</f>
        <v>3430</v>
      </c>
      <c r="AP18" s="3">
        <v>17</v>
      </c>
      <c r="AQ18" s="10">
        <f>(AR18-AP18)/AP18</f>
        <v>0</v>
      </c>
      <c r="AR18" s="8">
        <v>17</v>
      </c>
      <c r="AS18" s="3">
        <f>S18+T18+U18</f>
        <v>3430</v>
      </c>
      <c r="AT18" s="10">
        <f>(AU18-AS18)/AS18</f>
        <v>-0.004956268221574344</v>
      </c>
      <c r="AU18" s="8">
        <f>X18+Y18+Z18</f>
        <v>3413</v>
      </c>
      <c r="AV18" s="3">
        <v>17</v>
      </c>
      <c r="AW18" s="10">
        <f>(AX18-AV18)/AV18</f>
        <v>-0.23529411764705882</v>
      </c>
      <c r="AX18" s="8">
        <v>13</v>
      </c>
      <c r="AY18" s="3">
        <v>262</v>
      </c>
      <c r="AZ18" s="10">
        <f>(BA18-AY18)/AY18</f>
        <v>-0.026717557251908396</v>
      </c>
      <c r="BA18" s="3">
        <v>255</v>
      </c>
      <c r="BB18" s="10">
        <f>(BC18-BA18)/BA18</f>
        <v>-0.00392156862745098</v>
      </c>
      <c r="BC18" s="3">
        <v>254</v>
      </c>
      <c r="BD18" s="10">
        <f>(BE18-BC18)/BC18</f>
        <v>-0.03543307086614173</v>
      </c>
      <c r="BE18" s="3">
        <v>245</v>
      </c>
      <c r="BF18" s="10">
        <f>(BG18-BE18)/BE18</f>
        <v>0</v>
      </c>
      <c r="BG18" s="3">
        <v>245</v>
      </c>
      <c r="BH18" s="10">
        <f>(BI18-BG18)/BG18</f>
        <v>0.004081632653061225</v>
      </c>
      <c r="BI18" s="3">
        <v>246</v>
      </c>
      <c r="BJ18" s="10">
        <f>(BI18-AY18)/AY18</f>
        <v>-0.061068702290076333</v>
      </c>
    </row>
    <row r="19" spans="1:62" ht="12.75" customHeight="1">
      <c r="A19" s="2" t="s">
        <v>311</v>
      </c>
      <c r="B19" s="2"/>
      <c r="C19" s="3">
        <v>2447</v>
      </c>
      <c r="D19" s="3">
        <v>2539</v>
      </c>
      <c r="E19" s="3">
        <v>2853</v>
      </c>
      <c r="F19" s="3">
        <v>2260</v>
      </c>
      <c r="G19" s="3">
        <f>SUM(C19:F19)</f>
        <v>10099</v>
      </c>
      <c r="H19" s="3">
        <v>2179</v>
      </c>
      <c r="I19" s="3">
        <v>2264</v>
      </c>
      <c r="J19" s="3">
        <v>2879</v>
      </c>
      <c r="K19" s="3">
        <v>2167</v>
      </c>
      <c r="L19" s="3">
        <f>SUM(H19:K19)</f>
        <v>9489</v>
      </c>
      <c r="M19" s="3">
        <v>2310</v>
      </c>
      <c r="N19" s="3">
        <v>2382</v>
      </c>
      <c r="O19" s="3">
        <v>2781</v>
      </c>
      <c r="P19" s="3">
        <v>2503</v>
      </c>
      <c r="Q19" s="3">
        <f>SUM(M19:P19)</f>
        <v>9976</v>
      </c>
      <c r="R19" s="3">
        <v>2455</v>
      </c>
      <c r="S19" s="3">
        <v>2291</v>
      </c>
      <c r="T19" s="3">
        <v>2024</v>
      </c>
      <c r="U19" s="3">
        <v>2194</v>
      </c>
      <c r="V19" s="3">
        <f>SUM(R19:U19)</f>
        <v>8964</v>
      </c>
      <c r="W19" s="3">
        <v>1999</v>
      </c>
      <c r="X19" s="3">
        <v>2060</v>
      </c>
      <c r="Y19" s="3">
        <v>2208</v>
      </c>
      <c r="Z19" s="3">
        <v>2040</v>
      </c>
      <c r="AA19" s="3">
        <f>SUM(W19:Z19)</f>
        <v>8307</v>
      </c>
      <c r="AB19" s="3">
        <v>1951</v>
      </c>
      <c r="AC19" s="3">
        <v>1992</v>
      </c>
      <c r="AD19" s="3">
        <v>1970</v>
      </c>
      <c r="AE19" s="3">
        <v>2020</v>
      </c>
      <c r="AF19" s="3">
        <f>SUM(AB19:AE19)</f>
        <v>7933</v>
      </c>
      <c r="AG19" s="3">
        <v>1991</v>
      </c>
      <c r="AH19" s="3">
        <v>1784</v>
      </c>
      <c r="AI19" s="3">
        <v>1827</v>
      </c>
      <c r="AJ19" s="3">
        <v>1837</v>
      </c>
      <c r="AK19" s="3">
        <f>SUM(AG19:AJ19)</f>
        <v>7439</v>
      </c>
      <c r="AL19" s="8"/>
      <c r="AM19" s="9">
        <f>O19+P19+R19</f>
        <v>7739</v>
      </c>
      <c r="AN19" s="10">
        <f>(AO19-AM19)/AM19</f>
        <v>-0.15893526295387</v>
      </c>
      <c r="AO19" s="8">
        <f>S19+T19+U19</f>
        <v>6509</v>
      </c>
      <c r="AP19" s="3">
        <v>18</v>
      </c>
      <c r="AQ19" s="10">
        <f>(AR19-AP19)/AP19</f>
        <v>0</v>
      </c>
      <c r="AR19" s="8">
        <v>18</v>
      </c>
      <c r="AS19" s="3">
        <f>S19+T19+U19</f>
        <v>6509</v>
      </c>
      <c r="AT19" s="10">
        <f>(AU19-AS19)/AS19</f>
        <v>-0.03088031955753572</v>
      </c>
      <c r="AU19" s="8">
        <f>X19+Y19+Z19</f>
        <v>6308</v>
      </c>
      <c r="AV19" s="3">
        <v>18</v>
      </c>
      <c r="AW19" s="10">
        <f>(AX19-AV19)/AV19</f>
        <v>-0.16666666666666666</v>
      </c>
      <c r="AX19" s="8">
        <v>15</v>
      </c>
      <c r="AY19" s="3">
        <v>323</v>
      </c>
      <c r="AZ19" s="10">
        <f>(BA19-AY19)/AY19</f>
        <v>-0.015479876160990712</v>
      </c>
      <c r="BA19" s="3">
        <v>318</v>
      </c>
      <c r="BB19" s="10">
        <f>(BC19-BA19)/BA19</f>
        <v>0</v>
      </c>
      <c r="BC19" s="3">
        <v>318</v>
      </c>
      <c r="BD19" s="10">
        <f>(BE19-BC19)/BC19</f>
        <v>-0.009433962264150943</v>
      </c>
      <c r="BE19" s="3">
        <v>315</v>
      </c>
      <c r="BF19" s="10">
        <f>(BG19-BE19)/BE19</f>
        <v>-0.044444444444444446</v>
      </c>
      <c r="BG19" s="3">
        <v>301</v>
      </c>
      <c r="BH19" s="10">
        <f>(BI19-BG19)/BG19</f>
        <v>0.036544850498338874</v>
      </c>
      <c r="BI19" s="3">
        <v>312</v>
      </c>
      <c r="BJ19" s="10">
        <f>(BI19-AY19)/AY19</f>
        <v>-0.034055727554179564</v>
      </c>
    </row>
    <row r="20" spans="1:62" ht="12.75" customHeight="1">
      <c r="A20" s="2" t="s">
        <v>326</v>
      </c>
      <c r="B20" s="2"/>
      <c r="C20" s="3">
        <v>1654</v>
      </c>
      <c r="D20" s="3">
        <v>1722</v>
      </c>
      <c r="E20" s="3">
        <v>1907</v>
      </c>
      <c r="F20" s="3">
        <v>1639</v>
      </c>
      <c r="G20" s="3">
        <f>SUM(C20:F20)</f>
        <v>6922</v>
      </c>
      <c r="H20" s="3">
        <v>1594</v>
      </c>
      <c r="I20" s="3">
        <v>1729</v>
      </c>
      <c r="J20" s="3">
        <v>1728</v>
      </c>
      <c r="K20" s="3">
        <v>1598</v>
      </c>
      <c r="L20" s="3">
        <f>SUM(H20:K20)</f>
        <v>6649</v>
      </c>
      <c r="M20" s="3">
        <v>1551</v>
      </c>
      <c r="N20" s="3">
        <v>1480</v>
      </c>
      <c r="O20" s="3">
        <v>1566</v>
      </c>
      <c r="P20" s="3">
        <v>1469</v>
      </c>
      <c r="Q20" s="3">
        <f>SUM(M20:P20)</f>
        <v>6066</v>
      </c>
      <c r="R20" s="3">
        <v>1473</v>
      </c>
      <c r="S20" s="3">
        <v>1358</v>
      </c>
      <c r="T20" s="3">
        <v>1326</v>
      </c>
      <c r="U20" s="3">
        <v>1386</v>
      </c>
      <c r="V20" s="3">
        <f>SUM(R20:U20)</f>
        <v>5543</v>
      </c>
      <c r="W20" s="3">
        <v>1365</v>
      </c>
      <c r="X20" s="3">
        <v>1486</v>
      </c>
      <c r="Y20" s="3">
        <v>1345</v>
      </c>
      <c r="Z20" s="3">
        <v>1340</v>
      </c>
      <c r="AA20" s="3">
        <f>SUM(W20:Z20)</f>
        <v>5536</v>
      </c>
      <c r="AB20" s="3">
        <v>1186</v>
      </c>
      <c r="AC20" s="3">
        <v>1329</v>
      </c>
      <c r="AD20" s="3">
        <v>1341</v>
      </c>
      <c r="AE20" s="3">
        <v>1429</v>
      </c>
      <c r="AF20" s="3">
        <f>SUM(AB20:AE20)</f>
        <v>5285</v>
      </c>
      <c r="AG20" s="3">
        <v>1326</v>
      </c>
      <c r="AH20" s="3">
        <v>1356</v>
      </c>
      <c r="AI20" s="3">
        <v>1236</v>
      </c>
      <c r="AJ20" s="3">
        <v>1258</v>
      </c>
      <c r="AK20" s="3">
        <f>SUM(AG20:AJ20)</f>
        <v>5176</v>
      </c>
      <c r="AL20" s="8"/>
      <c r="AM20" s="9">
        <f>O20+P20+R20</f>
        <v>4508</v>
      </c>
      <c r="AN20" s="10">
        <f>(AO20-AM20)/AM20</f>
        <v>-0.09716060337178349</v>
      </c>
      <c r="AO20" s="8">
        <f>S20+T20+U20</f>
        <v>4070</v>
      </c>
      <c r="AP20" s="3">
        <v>43</v>
      </c>
      <c r="AQ20" s="10">
        <f>(AR20-AP20)/AP20</f>
        <v>-0.046511627906976744</v>
      </c>
      <c r="AR20" s="8">
        <v>41</v>
      </c>
      <c r="AS20" s="3">
        <f>S20+T20+U20</f>
        <v>4070</v>
      </c>
      <c r="AT20" s="10">
        <f>(AU20-AS20)/AS20</f>
        <v>0.024815724815724815</v>
      </c>
      <c r="AU20" s="8">
        <f>X20+Y20+Z20</f>
        <v>4171</v>
      </c>
      <c r="AV20" s="3">
        <v>41</v>
      </c>
      <c r="AW20" s="10">
        <f>(AX20-AV20)/AV20</f>
        <v>-0.12195121951219512</v>
      </c>
      <c r="AX20" s="8">
        <v>36</v>
      </c>
      <c r="AY20" s="3">
        <v>383</v>
      </c>
      <c r="AZ20" s="10">
        <f>(BA20-AY20)/AY20</f>
        <v>-0.018276762402088774</v>
      </c>
      <c r="BA20" s="3">
        <v>376</v>
      </c>
      <c r="BB20" s="10">
        <f>(BC20-BA20)/BA20</f>
        <v>-0.013297872340425532</v>
      </c>
      <c r="BC20" s="3">
        <v>371</v>
      </c>
      <c r="BD20" s="10">
        <f>(BE20-BC20)/BC20</f>
        <v>0</v>
      </c>
      <c r="BE20" s="3">
        <v>371</v>
      </c>
      <c r="BF20" s="10">
        <f>(BG20-BE20)/BE20</f>
        <v>-0.03234501347708895</v>
      </c>
      <c r="BG20" s="3">
        <v>359</v>
      </c>
      <c r="BH20" s="10">
        <f>(BI20-BG20)/BG20</f>
        <v>-0.013927576601671309</v>
      </c>
      <c r="BI20" s="3">
        <v>354</v>
      </c>
      <c r="BJ20" s="10">
        <f>(BI20-AY20)/AY20</f>
        <v>-0.07571801566579635</v>
      </c>
    </row>
    <row r="21" spans="1:62" ht="12.75" customHeight="1">
      <c r="A21" s="2" t="s">
        <v>341</v>
      </c>
      <c r="B21" s="2"/>
      <c r="C21" s="3">
        <v>1682</v>
      </c>
      <c r="D21" s="3">
        <v>1879</v>
      </c>
      <c r="E21" s="3">
        <v>1853</v>
      </c>
      <c r="F21" s="3">
        <v>1516</v>
      </c>
      <c r="G21" s="3">
        <f>SUM(C21:F21)</f>
        <v>6930</v>
      </c>
      <c r="H21" s="3">
        <v>1502</v>
      </c>
      <c r="I21" s="3">
        <v>1556</v>
      </c>
      <c r="J21" s="3">
        <v>1769</v>
      </c>
      <c r="K21" s="3">
        <v>1386</v>
      </c>
      <c r="L21" s="3">
        <f>SUM(H21:K21)</f>
        <v>6213</v>
      </c>
      <c r="M21" s="3">
        <v>1601</v>
      </c>
      <c r="N21" s="3">
        <v>1716</v>
      </c>
      <c r="O21" s="3">
        <v>1768</v>
      </c>
      <c r="P21" s="3">
        <v>1616</v>
      </c>
      <c r="Q21" s="3">
        <f>SUM(M21:P21)</f>
        <v>6701</v>
      </c>
      <c r="R21" s="3">
        <v>1834</v>
      </c>
      <c r="S21" s="3">
        <v>1624</v>
      </c>
      <c r="T21" s="3">
        <v>1603</v>
      </c>
      <c r="U21" s="3">
        <v>1640</v>
      </c>
      <c r="V21" s="3">
        <f>SUM(R21:U21)</f>
        <v>6701</v>
      </c>
      <c r="W21" s="3">
        <v>1426</v>
      </c>
      <c r="X21" s="3">
        <v>1454</v>
      </c>
      <c r="Y21" s="3">
        <v>1449</v>
      </c>
      <c r="Z21" s="3">
        <v>1456</v>
      </c>
      <c r="AA21" s="3">
        <f>SUM(W21:Z21)</f>
        <v>5785</v>
      </c>
      <c r="AB21" s="3">
        <v>1274</v>
      </c>
      <c r="AC21" s="3">
        <v>1351</v>
      </c>
      <c r="AD21" s="3">
        <v>1349</v>
      </c>
      <c r="AE21" s="3">
        <v>1319</v>
      </c>
      <c r="AF21" s="3">
        <f>SUM(AB21:AE21)</f>
        <v>5293</v>
      </c>
      <c r="AG21" s="3">
        <v>1591</v>
      </c>
      <c r="AH21" s="3">
        <v>1398</v>
      </c>
      <c r="AI21" s="3">
        <v>1236</v>
      </c>
      <c r="AJ21" s="3">
        <v>1435</v>
      </c>
      <c r="AK21" s="3">
        <f>SUM(AG21:AJ21)</f>
        <v>5660</v>
      </c>
      <c r="AL21" s="8"/>
      <c r="AM21" s="9">
        <f>O21+P21+R21</f>
        <v>5218</v>
      </c>
      <c r="AN21" s="10">
        <f>(AO21-AM21)/AM21</f>
        <v>-0.06726715216558068</v>
      </c>
      <c r="AO21" s="8">
        <f>S21+T21+U21</f>
        <v>4867</v>
      </c>
      <c r="AP21" s="3">
        <v>26</v>
      </c>
      <c r="AQ21" s="10">
        <f>(AR21-AP21)/AP21</f>
        <v>-0.07692307692307693</v>
      </c>
      <c r="AR21" s="8">
        <v>24</v>
      </c>
      <c r="AS21" s="3">
        <f>S21+T21+U21</f>
        <v>4867</v>
      </c>
      <c r="AT21" s="10">
        <f>(AU21-AS21)/AS21</f>
        <v>-0.1043764125744812</v>
      </c>
      <c r="AU21" s="8">
        <f>X21+Y21+Z21</f>
        <v>4359</v>
      </c>
      <c r="AV21" s="3">
        <v>24</v>
      </c>
      <c r="AW21" s="10">
        <f>(AX21-AV21)/AV21</f>
        <v>-0.041666666666666664</v>
      </c>
      <c r="AX21" s="8">
        <v>23</v>
      </c>
      <c r="AY21" s="3">
        <v>281</v>
      </c>
      <c r="AZ21" s="10">
        <f>(BA21-AY21)/AY21</f>
        <v>-0.028469750889679714</v>
      </c>
      <c r="BA21" s="3">
        <v>273</v>
      </c>
      <c r="BB21" s="10">
        <f>(BC21-BA21)/BA21</f>
        <v>-0.047619047619047616</v>
      </c>
      <c r="BC21" s="3">
        <v>260</v>
      </c>
      <c r="BD21" s="10">
        <f>(BE21-BC21)/BC21</f>
        <v>-0.03076923076923077</v>
      </c>
      <c r="BE21" s="3">
        <v>252</v>
      </c>
      <c r="BF21" s="10">
        <f>(BG21-BE21)/BE21</f>
        <v>-0.003968253968253968</v>
      </c>
      <c r="BG21" s="3">
        <v>251</v>
      </c>
      <c r="BH21" s="10">
        <f>(BI21-BG21)/BG21</f>
        <v>0.01593625498007968</v>
      </c>
      <c r="BI21" s="3">
        <v>255</v>
      </c>
      <c r="BJ21" s="10">
        <f>(BI21-AY21)/AY21</f>
        <v>-0.09252669039145907</v>
      </c>
    </row>
    <row r="22" spans="1:62" ht="12.75" customHeight="1">
      <c r="A22" s="2" t="s">
        <v>356</v>
      </c>
      <c r="B22" s="2"/>
      <c r="C22" s="3">
        <v>2079</v>
      </c>
      <c r="D22" s="3">
        <v>2113</v>
      </c>
      <c r="E22" s="3">
        <v>2325</v>
      </c>
      <c r="F22" s="3">
        <v>2046</v>
      </c>
      <c r="G22" s="3">
        <f>SUM(C22:F22)</f>
        <v>8563</v>
      </c>
      <c r="H22" s="3">
        <v>2037</v>
      </c>
      <c r="I22" s="3">
        <v>2144</v>
      </c>
      <c r="J22" s="3">
        <v>2290</v>
      </c>
      <c r="K22" s="3">
        <v>2120</v>
      </c>
      <c r="L22" s="3">
        <f>SUM(H22:K22)</f>
        <v>8591</v>
      </c>
      <c r="M22" s="3">
        <v>2002</v>
      </c>
      <c r="N22" s="3">
        <v>2128</v>
      </c>
      <c r="O22" s="3">
        <v>1950</v>
      </c>
      <c r="P22" s="3">
        <v>1926</v>
      </c>
      <c r="Q22" s="3">
        <f>SUM(M22:P22)</f>
        <v>8006</v>
      </c>
      <c r="R22" s="3">
        <v>1848</v>
      </c>
      <c r="S22" s="3">
        <v>1696</v>
      </c>
      <c r="T22" s="3">
        <v>1761</v>
      </c>
      <c r="U22" s="3">
        <v>1857</v>
      </c>
      <c r="V22" s="3">
        <f>SUM(R22:U22)</f>
        <v>7162</v>
      </c>
      <c r="W22" s="3">
        <v>1823</v>
      </c>
      <c r="X22" s="3">
        <v>1728</v>
      </c>
      <c r="Y22" s="3">
        <v>1675</v>
      </c>
      <c r="Z22" s="3">
        <v>1585</v>
      </c>
      <c r="AA22" s="3">
        <f>SUM(W22:Z22)</f>
        <v>6811</v>
      </c>
      <c r="AB22" s="3">
        <v>1559</v>
      </c>
      <c r="AC22" s="3">
        <v>1595</v>
      </c>
      <c r="AD22" s="3">
        <v>1535</v>
      </c>
      <c r="AE22" s="3">
        <v>1717</v>
      </c>
      <c r="AF22" s="3">
        <f>SUM(AB22:AE22)</f>
        <v>6406</v>
      </c>
      <c r="AG22" s="3">
        <v>1503</v>
      </c>
      <c r="AH22" s="3">
        <v>1470</v>
      </c>
      <c r="AI22" s="3">
        <v>1388</v>
      </c>
      <c r="AJ22" s="3">
        <v>1335</v>
      </c>
      <c r="AK22" s="3">
        <f>SUM(AG22:AJ22)</f>
        <v>5696</v>
      </c>
      <c r="AL22" s="8"/>
      <c r="AM22" s="9">
        <f>O22+P22+R22</f>
        <v>5724</v>
      </c>
      <c r="AN22" s="10">
        <f>(AO22-AM22)/AM22</f>
        <v>-0.0716282320055905</v>
      </c>
      <c r="AO22" s="8">
        <f>S22+T22+U22</f>
        <v>5314</v>
      </c>
      <c r="AP22" s="3">
        <v>29</v>
      </c>
      <c r="AQ22" s="10">
        <f>(AR22-AP22)/AP22</f>
        <v>0</v>
      </c>
      <c r="AR22" s="8">
        <v>29</v>
      </c>
      <c r="AS22" s="3">
        <f>S22+T22+U22</f>
        <v>5314</v>
      </c>
      <c r="AT22" s="10">
        <f>(AU22-AS22)/AS22</f>
        <v>-0.06134738426797139</v>
      </c>
      <c r="AU22" s="8">
        <f>X22+Y22+Z22</f>
        <v>4988</v>
      </c>
      <c r="AV22" s="3">
        <v>29</v>
      </c>
      <c r="AW22" s="10">
        <f>(AX22-AV22)/AV22</f>
        <v>-0.13793103448275862</v>
      </c>
      <c r="AX22" s="8">
        <v>25</v>
      </c>
      <c r="AY22" s="3">
        <v>317</v>
      </c>
      <c r="AZ22" s="10">
        <f>(BA22-AY22)/AY22</f>
        <v>-0.04416403785488959</v>
      </c>
      <c r="BA22" s="3">
        <v>303</v>
      </c>
      <c r="BB22" s="10">
        <f>(BC22-BA22)/BA22</f>
        <v>-0.0165016501650165</v>
      </c>
      <c r="BC22" s="3">
        <v>298</v>
      </c>
      <c r="BD22" s="10">
        <f>(BE22-BC22)/BC22</f>
        <v>-0.030201342281879196</v>
      </c>
      <c r="BE22" s="3">
        <v>289</v>
      </c>
      <c r="BF22" s="10">
        <f>(BG22-BE22)/BE22</f>
        <v>-0.03460207612456748</v>
      </c>
      <c r="BG22" s="3">
        <v>279</v>
      </c>
      <c r="BH22" s="10">
        <f>(BI22-BG22)/BG22</f>
        <v>0.017921146953405017</v>
      </c>
      <c r="BI22" s="3">
        <v>284</v>
      </c>
      <c r="BJ22" s="10">
        <f>(BI22-AY22)/AY22</f>
        <v>-0.10410094637223975</v>
      </c>
    </row>
    <row r="23" spans="1:62" ht="12.75" customHeight="1">
      <c r="A23" s="2" t="s">
        <v>371</v>
      </c>
      <c r="B23" s="2"/>
      <c r="C23" s="3">
        <v>2289</v>
      </c>
      <c r="D23" s="3">
        <v>2227</v>
      </c>
      <c r="E23" s="3">
        <v>2405</v>
      </c>
      <c r="F23" s="3">
        <v>2138</v>
      </c>
      <c r="G23" s="3">
        <f>SUM(C23:F23)</f>
        <v>9059</v>
      </c>
      <c r="H23" s="3">
        <v>1987</v>
      </c>
      <c r="I23" s="3">
        <v>2296</v>
      </c>
      <c r="J23" s="3">
        <v>2142</v>
      </c>
      <c r="K23" s="3">
        <v>1938</v>
      </c>
      <c r="L23" s="3">
        <f>SUM(H23:K23)</f>
        <v>8363</v>
      </c>
      <c r="M23" s="3">
        <v>1938</v>
      </c>
      <c r="N23" s="3">
        <v>1868</v>
      </c>
      <c r="O23" s="3">
        <v>2028</v>
      </c>
      <c r="P23" s="3">
        <v>1848</v>
      </c>
      <c r="Q23" s="3">
        <f>SUM(M23:P23)</f>
        <v>7682</v>
      </c>
      <c r="R23" s="3">
        <v>1761</v>
      </c>
      <c r="S23" s="3">
        <v>1701</v>
      </c>
      <c r="T23" s="3">
        <v>1814</v>
      </c>
      <c r="U23" s="3">
        <v>2043</v>
      </c>
      <c r="V23" s="3">
        <f>SUM(R23:U23)</f>
        <v>7319</v>
      </c>
      <c r="W23" s="3">
        <v>1530</v>
      </c>
      <c r="X23" s="3">
        <v>1660</v>
      </c>
      <c r="Y23" s="3">
        <v>1737</v>
      </c>
      <c r="Z23" s="3">
        <v>1669</v>
      </c>
      <c r="AA23" s="3">
        <f>SUM(W23:Z23)</f>
        <v>6596</v>
      </c>
      <c r="AB23" s="3">
        <v>1439</v>
      </c>
      <c r="AC23" s="3">
        <v>1400</v>
      </c>
      <c r="AD23" s="3">
        <v>1557</v>
      </c>
      <c r="AE23" s="3">
        <v>1644</v>
      </c>
      <c r="AF23" s="3">
        <f>SUM(AB23:AE23)</f>
        <v>6040</v>
      </c>
      <c r="AG23" s="3">
        <v>1460</v>
      </c>
      <c r="AH23" s="3">
        <v>1592</v>
      </c>
      <c r="AI23" s="3">
        <v>1567</v>
      </c>
      <c r="AJ23" s="3">
        <v>1497</v>
      </c>
      <c r="AK23" s="3">
        <f>SUM(AG23:AJ23)</f>
        <v>6116</v>
      </c>
      <c r="AL23" s="8"/>
      <c r="AM23" s="9">
        <f>O23+P23+R23</f>
        <v>5637</v>
      </c>
      <c r="AN23" s="10">
        <f>(AO23-AM23)/AM23</f>
        <v>-0.01401454674472237</v>
      </c>
      <c r="AO23" s="8">
        <f>S23+T23+U23</f>
        <v>5558</v>
      </c>
      <c r="AP23" s="3">
        <v>21</v>
      </c>
      <c r="AQ23" s="10">
        <f>(AR23-AP23)/AP23</f>
        <v>0</v>
      </c>
      <c r="AR23" s="8">
        <v>21</v>
      </c>
      <c r="AS23" s="3">
        <f>S23+T23+U23</f>
        <v>5558</v>
      </c>
      <c r="AT23" s="10">
        <f>(AU23-AS23)/AS23</f>
        <v>-0.08852105073767542</v>
      </c>
      <c r="AU23" s="8">
        <f>X23+Y23+Z23</f>
        <v>5066</v>
      </c>
      <c r="AV23" s="3">
        <v>21</v>
      </c>
      <c r="AW23" s="10">
        <f>(AX23-AV23)/AV23</f>
        <v>-0.09523809523809523</v>
      </c>
      <c r="AX23" s="8">
        <v>19</v>
      </c>
      <c r="AY23" s="3">
        <v>302</v>
      </c>
      <c r="AZ23" s="10">
        <f>(BA23-AY23)/AY23</f>
        <v>-0.039735099337748346</v>
      </c>
      <c r="BA23" s="3">
        <v>290</v>
      </c>
      <c r="BB23" s="10">
        <f>(BC23-BA23)/BA23</f>
        <v>-0.020689655172413793</v>
      </c>
      <c r="BC23" s="3">
        <v>284</v>
      </c>
      <c r="BD23" s="10">
        <f>(BE23-BC23)/BC23</f>
        <v>-0.035211267605633804</v>
      </c>
      <c r="BE23" s="3">
        <v>274</v>
      </c>
      <c r="BF23" s="10">
        <f>(BG23-BE23)/BE23</f>
        <v>0</v>
      </c>
      <c r="BG23" s="3">
        <v>274</v>
      </c>
      <c r="BH23" s="10">
        <f>(BI23-BG23)/BG23</f>
        <v>0.029197080291970802</v>
      </c>
      <c r="BI23" s="3">
        <v>282</v>
      </c>
      <c r="BJ23" s="10">
        <f>(BI23-AY23)/AY23</f>
        <v>-0.06622516556291391</v>
      </c>
    </row>
    <row r="24" spans="1:62" ht="12.75" customHeight="1">
      <c r="A24" s="2" t="s">
        <v>386</v>
      </c>
      <c r="B24" s="2"/>
      <c r="C24" s="3">
        <v>4758</v>
      </c>
      <c r="D24" s="3">
        <v>4907</v>
      </c>
      <c r="E24" s="3">
        <v>4838</v>
      </c>
      <c r="F24" s="3">
        <v>4452</v>
      </c>
      <c r="G24" s="3">
        <f>SUM(C24:F24)</f>
        <v>18955</v>
      </c>
      <c r="H24" s="3">
        <v>4260</v>
      </c>
      <c r="I24" s="3">
        <v>4846</v>
      </c>
      <c r="J24" s="3">
        <v>4816</v>
      </c>
      <c r="K24" s="3">
        <v>4791</v>
      </c>
      <c r="L24" s="3">
        <f>SUM(H24:K24)</f>
        <v>18713</v>
      </c>
      <c r="M24" s="3">
        <v>5083</v>
      </c>
      <c r="N24" s="3">
        <v>4511</v>
      </c>
      <c r="O24" s="3">
        <v>4940</v>
      </c>
      <c r="P24" s="3">
        <v>5013</v>
      </c>
      <c r="Q24" s="3">
        <f>SUM(M24:P24)</f>
        <v>19547</v>
      </c>
      <c r="R24" s="3">
        <v>4897</v>
      </c>
      <c r="S24" s="3">
        <v>4626</v>
      </c>
      <c r="T24" s="3">
        <v>4865</v>
      </c>
      <c r="U24" s="3">
        <v>4954</v>
      </c>
      <c r="V24" s="3">
        <f>SUM(R24:U24)</f>
        <v>19342</v>
      </c>
      <c r="W24" s="3">
        <v>4704</v>
      </c>
      <c r="X24" s="3">
        <v>4689</v>
      </c>
      <c r="Y24" s="3">
        <v>4707</v>
      </c>
      <c r="Z24" s="3">
        <v>4679</v>
      </c>
      <c r="AA24" s="3">
        <f>SUM(W24:Z24)</f>
        <v>18779</v>
      </c>
      <c r="AB24" s="3">
        <v>4494</v>
      </c>
      <c r="AC24" s="3">
        <v>4847</v>
      </c>
      <c r="AD24" s="3">
        <v>4808</v>
      </c>
      <c r="AE24" s="3">
        <v>4801</v>
      </c>
      <c r="AF24" s="3">
        <f>SUM(AB24:AE24)</f>
        <v>18950</v>
      </c>
      <c r="AG24" s="3">
        <v>5094</v>
      </c>
      <c r="AH24" s="3">
        <v>4744</v>
      </c>
      <c r="AI24" s="3">
        <v>4576</v>
      </c>
      <c r="AJ24" s="3">
        <v>4516</v>
      </c>
      <c r="AK24" s="3">
        <f>SUM(AG24:AJ24)</f>
        <v>18930</v>
      </c>
      <c r="AL24" s="8"/>
      <c r="AM24" s="9">
        <f>O24+P24+R24</f>
        <v>14850</v>
      </c>
      <c r="AN24" s="10">
        <f>(AO24-AM24)/AM24</f>
        <v>-0.02727272727272727</v>
      </c>
      <c r="AO24" s="8">
        <f>S24+T24+U24</f>
        <v>14445</v>
      </c>
      <c r="AP24" s="3">
        <v>5</v>
      </c>
      <c r="AQ24" s="10">
        <f>(AR24-AP24)/AP24</f>
        <v>0</v>
      </c>
      <c r="AR24" s="8">
        <v>5</v>
      </c>
      <c r="AS24" s="3">
        <f>S24+T24+U24</f>
        <v>14445</v>
      </c>
      <c r="AT24" s="10">
        <f>(AU24-AS24)/AS24</f>
        <v>-0.02561439944617515</v>
      </c>
      <c r="AU24" s="8">
        <f>X24+Y24+Z24</f>
        <v>14075</v>
      </c>
      <c r="AV24" s="3">
        <v>5</v>
      </c>
      <c r="AW24" s="10">
        <f>(AX24-AV24)/AV24</f>
        <v>0</v>
      </c>
      <c r="AX24" s="8">
        <v>5</v>
      </c>
      <c r="AY24" s="3">
        <v>771</v>
      </c>
      <c r="AZ24" s="10">
        <f>(BA24-AY24)/AY24</f>
        <v>-0.04669260700389105</v>
      </c>
      <c r="BA24" s="3">
        <v>735</v>
      </c>
      <c r="BB24" s="10">
        <f>(BC24-BA24)/BA24</f>
        <v>-0.047619047619047616</v>
      </c>
      <c r="BC24" s="3">
        <v>700</v>
      </c>
      <c r="BD24" s="10">
        <f>(BE24-BC24)/BC24</f>
        <v>-0.02</v>
      </c>
      <c r="BE24" s="3">
        <v>686</v>
      </c>
      <c r="BF24" s="10">
        <f>(BG24-BE24)/BE24</f>
        <v>-0.0641399416909621</v>
      </c>
      <c r="BG24" s="3">
        <v>642</v>
      </c>
      <c r="BH24" s="10">
        <f>(BI24-BG24)/BG24</f>
        <v>-0.02336448598130841</v>
      </c>
      <c r="BI24" s="3">
        <v>627</v>
      </c>
      <c r="BJ24" s="10">
        <f>(BI24-AY24)/AY24</f>
        <v>-0.1867704280155642</v>
      </c>
    </row>
    <row r="25" spans="1:62" ht="12.75" customHeight="1">
      <c r="A25" s="2" t="s">
        <v>401</v>
      </c>
      <c r="B25" s="2"/>
      <c r="C25" s="3">
        <v>5010</v>
      </c>
      <c r="D25" s="3">
        <v>5236</v>
      </c>
      <c r="E25" s="3">
        <v>5102</v>
      </c>
      <c r="F25" s="3">
        <v>4851</v>
      </c>
      <c r="G25" s="3">
        <f>SUM(C25:F25)</f>
        <v>20199</v>
      </c>
      <c r="H25" s="3">
        <v>5175</v>
      </c>
      <c r="I25" s="3">
        <v>5523</v>
      </c>
      <c r="J25" s="3">
        <v>4915</v>
      </c>
      <c r="K25" s="3">
        <v>5118</v>
      </c>
      <c r="L25" s="3">
        <f>SUM(H25:K25)</f>
        <v>20731</v>
      </c>
      <c r="M25" s="3">
        <v>5262</v>
      </c>
      <c r="N25" s="3">
        <v>4700</v>
      </c>
      <c r="O25" s="3">
        <v>5173</v>
      </c>
      <c r="P25" s="3">
        <v>4937</v>
      </c>
      <c r="Q25" s="3">
        <f>SUM(M25:P25)</f>
        <v>20072</v>
      </c>
      <c r="R25" s="3">
        <v>5170</v>
      </c>
      <c r="S25" s="3">
        <v>4627</v>
      </c>
      <c r="T25" s="3">
        <v>4680</v>
      </c>
      <c r="U25" s="3">
        <v>4466</v>
      </c>
      <c r="V25" s="3">
        <f>SUM(R25:U25)</f>
        <v>18943</v>
      </c>
      <c r="W25" s="3">
        <v>4280</v>
      </c>
      <c r="X25" s="3">
        <v>4482</v>
      </c>
      <c r="Y25" s="3">
        <v>4755</v>
      </c>
      <c r="Z25" s="3">
        <v>4824</v>
      </c>
      <c r="AA25" s="3">
        <f>SUM(W25:Z25)</f>
        <v>18341</v>
      </c>
      <c r="AB25" s="3">
        <v>4948</v>
      </c>
      <c r="AC25" s="3">
        <v>4742</v>
      </c>
      <c r="AD25" s="3">
        <v>4702</v>
      </c>
      <c r="AE25" s="3">
        <v>4818</v>
      </c>
      <c r="AF25" s="3">
        <f>SUM(AB25:AE25)</f>
        <v>19210</v>
      </c>
      <c r="AG25" s="3">
        <v>5157</v>
      </c>
      <c r="AH25" s="3">
        <v>5958</v>
      </c>
      <c r="AI25" s="3">
        <v>5533</v>
      </c>
      <c r="AJ25" s="3">
        <v>5791</v>
      </c>
      <c r="AK25" s="3">
        <f>SUM(AG25:AJ25)</f>
        <v>22439</v>
      </c>
      <c r="AL25" s="8"/>
      <c r="AM25" s="9">
        <f>O25+P25+R25</f>
        <v>15280</v>
      </c>
      <c r="AN25" s="10">
        <f>(AO25-AM25)/AM25</f>
        <v>-0.09862565445026178</v>
      </c>
      <c r="AO25" s="8">
        <f>S25+T25+U25</f>
        <v>13773</v>
      </c>
      <c r="AP25" s="3">
        <v>4</v>
      </c>
      <c r="AQ25" s="10">
        <f>(AR25-AP25)/AP25</f>
        <v>0</v>
      </c>
      <c r="AR25" s="8">
        <v>4</v>
      </c>
      <c r="AS25" s="3">
        <f>S25+T25+U25</f>
        <v>13773</v>
      </c>
      <c r="AT25" s="10">
        <f>(AU25-AS25)/AS25</f>
        <v>0.020910477020257025</v>
      </c>
      <c r="AU25" s="8">
        <f>X25+Y25+Z25</f>
        <v>14061</v>
      </c>
      <c r="AV25" s="3">
        <v>4</v>
      </c>
      <c r="AW25" s="10">
        <f>(AX25-AV25)/AV25</f>
        <v>0</v>
      </c>
      <c r="AX25" s="8">
        <v>4</v>
      </c>
      <c r="AY25" s="3">
        <v>693</v>
      </c>
      <c r="AZ25" s="10">
        <f>(BA25-AY25)/AY25</f>
        <v>-0.047619047619047616</v>
      </c>
      <c r="BA25" s="3">
        <v>660</v>
      </c>
      <c r="BB25" s="10">
        <f>(BC25-BA25)/BA25</f>
        <v>-0.00909090909090909</v>
      </c>
      <c r="BC25" s="3">
        <v>654</v>
      </c>
      <c r="BD25" s="10">
        <f>(BE25-BC25)/BC25</f>
        <v>-0.045871559633027525</v>
      </c>
      <c r="BE25" s="3">
        <v>624</v>
      </c>
      <c r="BF25" s="10">
        <f>(BG25-BE25)/BE25</f>
        <v>-0.027243589743589744</v>
      </c>
      <c r="BG25" s="3">
        <v>607</v>
      </c>
      <c r="BH25" s="10">
        <f>(BI25-BG25)/BG25</f>
        <v>-0.02800658978583196</v>
      </c>
      <c r="BI25" s="3">
        <v>590</v>
      </c>
      <c r="BJ25" s="10">
        <f>(BI25-AY25)/AY25</f>
        <v>-0.14862914862914864</v>
      </c>
    </row>
    <row r="26" spans="1:62" ht="12.75" customHeight="1">
      <c r="A26" s="2" t="s">
        <v>416</v>
      </c>
      <c r="B26" s="2"/>
      <c r="C26" s="3">
        <v>5428</v>
      </c>
      <c r="D26" s="3">
        <v>5477</v>
      </c>
      <c r="E26" s="3">
        <v>5500</v>
      </c>
      <c r="F26" s="3">
        <v>5318</v>
      </c>
      <c r="G26" s="3">
        <f>SUM(C26:F26)</f>
        <v>21723</v>
      </c>
      <c r="H26" s="3">
        <v>4659</v>
      </c>
      <c r="I26" s="3">
        <v>5205</v>
      </c>
      <c r="J26" s="3">
        <v>4845</v>
      </c>
      <c r="K26" s="3">
        <v>5039</v>
      </c>
      <c r="L26" s="3">
        <f>SUM(H26:K26)</f>
        <v>19748</v>
      </c>
      <c r="M26" s="3">
        <v>4924</v>
      </c>
      <c r="N26" s="3">
        <v>4786</v>
      </c>
      <c r="O26" s="3">
        <v>4597</v>
      </c>
      <c r="P26" s="3">
        <v>4641</v>
      </c>
      <c r="Q26" s="3">
        <f>SUM(M26:P26)</f>
        <v>18948</v>
      </c>
      <c r="R26" s="3">
        <v>4742</v>
      </c>
      <c r="S26" s="3">
        <v>4266</v>
      </c>
      <c r="T26" s="3">
        <v>4242</v>
      </c>
      <c r="U26" s="3">
        <v>4366</v>
      </c>
      <c r="V26" s="3">
        <f>SUM(R26:U26)</f>
        <v>17616</v>
      </c>
      <c r="W26" s="3">
        <v>4082</v>
      </c>
      <c r="X26" s="3">
        <v>4432</v>
      </c>
      <c r="Y26" s="3">
        <v>4358</v>
      </c>
      <c r="Z26" s="3">
        <v>4168</v>
      </c>
      <c r="AA26" s="3">
        <f>SUM(W26:Z26)</f>
        <v>17040</v>
      </c>
      <c r="AB26" s="3">
        <v>3767</v>
      </c>
      <c r="AC26" s="3">
        <v>3992</v>
      </c>
      <c r="AD26" s="3">
        <v>4049</v>
      </c>
      <c r="AE26" s="3">
        <v>4331</v>
      </c>
      <c r="AF26" s="3">
        <f>SUM(AB26:AE26)</f>
        <v>16139</v>
      </c>
      <c r="AG26" s="3">
        <v>4221</v>
      </c>
      <c r="AH26" s="3">
        <v>3916</v>
      </c>
      <c r="AI26" s="3">
        <v>3653</v>
      </c>
      <c r="AJ26" s="3">
        <v>3773</v>
      </c>
      <c r="AK26" s="3">
        <f>SUM(AG26:AJ26)</f>
        <v>15563</v>
      </c>
      <c r="AL26" s="8"/>
      <c r="AM26" s="9">
        <f>O26+P26+R26</f>
        <v>13980</v>
      </c>
      <c r="AN26" s="10">
        <f>(AO26-AM26)/AM26</f>
        <v>-0.07911301859799715</v>
      </c>
      <c r="AO26" s="8">
        <f>S26+T26+U26</f>
        <v>12874</v>
      </c>
      <c r="AP26" s="3">
        <v>13</v>
      </c>
      <c r="AQ26" s="10">
        <f>(AR26-AP26)/AP26</f>
        <v>0</v>
      </c>
      <c r="AR26" s="8">
        <v>13</v>
      </c>
      <c r="AS26" s="3">
        <f>S26+T26+U26</f>
        <v>12874</v>
      </c>
      <c r="AT26" s="10">
        <f>(AU26-AS26)/AS26</f>
        <v>0.006524778623582414</v>
      </c>
      <c r="AU26" s="8">
        <f>X26+Y26+Z26</f>
        <v>12958</v>
      </c>
      <c r="AV26" s="3">
        <v>13</v>
      </c>
      <c r="AW26" s="10">
        <f>(AX26-AV26)/AV26</f>
        <v>0</v>
      </c>
      <c r="AX26" s="8">
        <v>13</v>
      </c>
      <c r="AY26" s="3">
        <v>803</v>
      </c>
      <c r="AZ26" s="10">
        <f>(BA26-AY26)/AY26</f>
        <v>-0.029887920298879204</v>
      </c>
      <c r="BA26" s="3">
        <v>779</v>
      </c>
      <c r="BB26" s="10">
        <f>(BC26-BA26)/BA26</f>
        <v>-0.044929396662387676</v>
      </c>
      <c r="BC26" s="3">
        <v>744</v>
      </c>
      <c r="BD26" s="10">
        <f>(BE26-BC26)/BC26</f>
        <v>-0.04032258064516129</v>
      </c>
      <c r="BE26" s="3">
        <v>714</v>
      </c>
      <c r="BF26" s="10">
        <f>(BG26-BE26)/BE26</f>
        <v>-0.046218487394957986</v>
      </c>
      <c r="BG26" s="3">
        <v>681</v>
      </c>
      <c r="BH26" s="10">
        <f>(BI26-BG26)/BG26</f>
        <v>-0.01908957415565345</v>
      </c>
      <c r="BI26" s="3">
        <v>668</v>
      </c>
      <c r="BJ26" s="10">
        <f>(BI26-AY26)/AY26</f>
        <v>-0.16811955168119552</v>
      </c>
    </row>
    <row r="27" spans="1:62" ht="12.75" customHeight="1">
      <c r="A27" s="2" t="s">
        <v>431</v>
      </c>
      <c r="B27" s="2"/>
      <c r="C27" s="3">
        <v>4319</v>
      </c>
      <c r="D27" s="3">
        <v>4222</v>
      </c>
      <c r="E27" s="3">
        <v>4095</v>
      </c>
      <c r="F27" s="3">
        <v>4095</v>
      </c>
      <c r="G27" s="3">
        <f>SUM(C27:F27)</f>
        <v>16731</v>
      </c>
      <c r="H27" s="3">
        <v>3862</v>
      </c>
      <c r="I27" s="3">
        <v>4197</v>
      </c>
      <c r="J27" s="3">
        <v>3900</v>
      </c>
      <c r="K27" s="3">
        <v>3935</v>
      </c>
      <c r="L27" s="3">
        <f>SUM(H27:K27)</f>
        <v>15894</v>
      </c>
      <c r="M27" s="3">
        <v>3909</v>
      </c>
      <c r="N27" s="3">
        <v>3254</v>
      </c>
      <c r="O27" s="3">
        <v>3311</v>
      </c>
      <c r="P27" s="3">
        <v>3559</v>
      </c>
      <c r="Q27" s="3">
        <f>SUM(M27:P27)</f>
        <v>14033</v>
      </c>
      <c r="R27" s="3">
        <v>3639</v>
      </c>
      <c r="S27" s="3">
        <v>3477</v>
      </c>
      <c r="T27" s="3">
        <v>3413</v>
      </c>
      <c r="U27" s="3">
        <v>3234</v>
      </c>
      <c r="V27" s="3">
        <f>SUM(R27:U27)</f>
        <v>13763</v>
      </c>
      <c r="W27" s="3">
        <v>3249</v>
      </c>
      <c r="X27" s="3">
        <v>3079</v>
      </c>
      <c r="Y27" s="3">
        <v>3291</v>
      </c>
      <c r="Z27" s="3">
        <v>3542</v>
      </c>
      <c r="AA27" s="3">
        <f>SUM(W27:Z27)</f>
        <v>13161</v>
      </c>
      <c r="AB27" s="3">
        <v>3041</v>
      </c>
      <c r="AC27" s="3">
        <v>3265</v>
      </c>
      <c r="AD27" s="3">
        <v>3529</v>
      </c>
      <c r="AE27" s="3">
        <v>4003</v>
      </c>
      <c r="AF27" s="3">
        <f>SUM(AB27:AE27)</f>
        <v>13838</v>
      </c>
      <c r="AG27" s="3">
        <v>3564</v>
      </c>
      <c r="AH27" s="3">
        <v>3362</v>
      </c>
      <c r="AI27" s="3">
        <v>3418</v>
      </c>
      <c r="AJ27" s="3">
        <v>3322</v>
      </c>
      <c r="AK27" s="3">
        <f>SUM(AG27:AJ27)</f>
        <v>13666</v>
      </c>
      <c r="AL27" s="8"/>
      <c r="AM27" s="9">
        <f>O27+P27+R27</f>
        <v>10509</v>
      </c>
      <c r="AN27" s="10">
        <f>(AO27-AM27)/AM27</f>
        <v>-0.036635265010943004</v>
      </c>
      <c r="AO27" s="8">
        <f>S27+T27+U27</f>
        <v>10124</v>
      </c>
      <c r="AP27" s="3">
        <v>6</v>
      </c>
      <c r="AQ27" s="10">
        <f>(AR27-AP27)/AP27</f>
        <v>0</v>
      </c>
      <c r="AR27" s="8">
        <v>6</v>
      </c>
      <c r="AS27" s="3">
        <f>S27+T27+U27</f>
        <v>10124</v>
      </c>
      <c r="AT27" s="10">
        <f>(AU27-AS27)/AS27</f>
        <v>-0.020940339786645595</v>
      </c>
      <c r="AU27" s="8">
        <f>X27+Y27+Z27</f>
        <v>9912</v>
      </c>
      <c r="AV27" s="3">
        <v>6</v>
      </c>
      <c r="AW27" s="10">
        <f>(AX27-AV27)/AV27</f>
        <v>0</v>
      </c>
      <c r="AX27" s="8">
        <v>6</v>
      </c>
      <c r="AY27" s="3">
        <v>632</v>
      </c>
      <c r="AZ27" s="10">
        <f>(BA27-AY27)/AY27</f>
        <v>-0.04272151898734177</v>
      </c>
      <c r="BA27" s="3">
        <v>605</v>
      </c>
      <c r="BB27" s="10">
        <f>(BC27-BA27)/BA27</f>
        <v>-0.02809917355371901</v>
      </c>
      <c r="BC27" s="3">
        <v>588</v>
      </c>
      <c r="BD27" s="10">
        <f>(BE27-BC27)/BC27</f>
        <v>-0.03231292517006803</v>
      </c>
      <c r="BE27" s="3">
        <v>569</v>
      </c>
      <c r="BF27" s="10">
        <f>(BG27-BE27)/BE27</f>
        <v>-0.0351493848857645</v>
      </c>
      <c r="BG27" s="3">
        <v>549</v>
      </c>
      <c r="BH27" s="10">
        <f>(BI27-BG27)/BG27</f>
        <v>-0.014571948998178506</v>
      </c>
      <c r="BI27" s="3">
        <v>541</v>
      </c>
      <c r="BJ27" s="10">
        <f>(BI27-AY27)/AY27</f>
        <v>-0.1439873417721519</v>
      </c>
    </row>
    <row r="28" spans="1:62" ht="12.75" customHeight="1">
      <c r="A28" s="2" t="s">
        <v>446</v>
      </c>
      <c r="B28" s="2"/>
      <c r="C28" s="3">
        <v>2504</v>
      </c>
      <c r="D28" s="3">
        <v>2677</v>
      </c>
      <c r="E28" s="3">
        <v>2680</v>
      </c>
      <c r="F28" s="3">
        <v>2645</v>
      </c>
      <c r="G28" s="3">
        <f>SUM(C28:F28)</f>
        <v>10506</v>
      </c>
      <c r="H28" s="3">
        <v>2382</v>
      </c>
      <c r="I28" s="3">
        <v>2614</v>
      </c>
      <c r="J28" s="3">
        <v>2599</v>
      </c>
      <c r="K28" s="3">
        <v>2661</v>
      </c>
      <c r="L28" s="3">
        <f>SUM(H28:K28)</f>
        <v>10256</v>
      </c>
      <c r="M28" s="3">
        <v>2617</v>
      </c>
      <c r="N28" s="3">
        <v>2422</v>
      </c>
      <c r="O28" s="3">
        <v>2376</v>
      </c>
      <c r="P28" s="3">
        <v>2468</v>
      </c>
      <c r="Q28" s="3">
        <f>SUM(M28:P28)</f>
        <v>9883</v>
      </c>
      <c r="R28" s="3">
        <v>2568</v>
      </c>
      <c r="S28" s="3">
        <v>2304</v>
      </c>
      <c r="T28" s="3">
        <v>2445</v>
      </c>
      <c r="U28" s="3">
        <v>2360</v>
      </c>
      <c r="V28" s="3">
        <f>SUM(R28:U28)</f>
        <v>9677</v>
      </c>
      <c r="W28" s="3">
        <v>1938</v>
      </c>
      <c r="X28" s="3">
        <v>2257</v>
      </c>
      <c r="Y28" s="3">
        <v>2217</v>
      </c>
      <c r="Z28" s="3">
        <v>2181</v>
      </c>
      <c r="AA28" s="3">
        <f>SUM(W28:Z28)</f>
        <v>8593</v>
      </c>
      <c r="AB28" s="3">
        <v>2060</v>
      </c>
      <c r="AC28" s="3">
        <v>2223</v>
      </c>
      <c r="AD28" s="3">
        <v>2218</v>
      </c>
      <c r="AE28" s="3">
        <v>2734</v>
      </c>
      <c r="AF28" s="3">
        <f>SUM(AB28:AE28)</f>
        <v>9235</v>
      </c>
      <c r="AG28" s="3">
        <v>2441</v>
      </c>
      <c r="AH28" s="3">
        <v>2345</v>
      </c>
      <c r="AI28" s="3">
        <v>2446</v>
      </c>
      <c r="AJ28" s="3">
        <v>2407</v>
      </c>
      <c r="AK28" s="3">
        <f>SUM(AG28:AJ28)</f>
        <v>9639</v>
      </c>
      <c r="AL28" s="8"/>
      <c r="AM28" s="9">
        <f>O28+P28+R28</f>
        <v>7412</v>
      </c>
      <c r="AN28" s="10">
        <f>(AO28-AM28)/AM28</f>
        <v>-0.040879654614139234</v>
      </c>
      <c r="AO28" s="8">
        <f>S28+T28+U28</f>
        <v>7109</v>
      </c>
      <c r="AP28" s="3">
        <v>10</v>
      </c>
      <c r="AQ28" s="10">
        <f>(AR28-AP28)/AP28</f>
        <v>0</v>
      </c>
      <c r="AR28" s="8">
        <v>10</v>
      </c>
      <c r="AS28" s="3">
        <f>S28+T28+U28</f>
        <v>7109</v>
      </c>
      <c r="AT28" s="10">
        <f>(AU28-AS28)/AS28</f>
        <v>-0.06386270924180616</v>
      </c>
      <c r="AU28" s="8">
        <f>X28+Y28+Z28</f>
        <v>6655</v>
      </c>
      <c r="AV28" s="3">
        <v>10</v>
      </c>
      <c r="AW28" s="10">
        <f>(AX28-AV28)/AV28</f>
        <v>-0.2</v>
      </c>
      <c r="AX28" s="8">
        <v>8</v>
      </c>
      <c r="AY28" s="3">
        <v>473</v>
      </c>
      <c r="AZ28" s="10">
        <f>(BA28-AY28)/AY28</f>
        <v>-0.04439746300211417</v>
      </c>
      <c r="BA28" s="3">
        <v>452</v>
      </c>
      <c r="BB28" s="10">
        <f>(BC28-BA28)/BA28</f>
        <v>-0.07079646017699115</v>
      </c>
      <c r="BC28" s="3">
        <v>420</v>
      </c>
      <c r="BD28" s="10">
        <f>(BE28-BC28)/BC28</f>
        <v>-0.030952380952380953</v>
      </c>
      <c r="BE28" s="3">
        <v>407</v>
      </c>
      <c r="BF28" s="10">
        <f>(BG28-BE28)/BE28</f>
        <v>-0.04668304668304668</v>
      </c>
      <c r="BG28" s="3">
        <v>388</v>
      </c>
      <c r="BH28" s="10">
        <f>(BI28-BG28)/BG28</f>
        <v>-0.028350515463917526</v>
      </c>
      <c r="BI28" s="3">
        <v>377</v>
      </c>
      <c r="BJ28" s="10">
        <f>(BI28-AY28)/AY28</f>
        <v>-0.2029598308668076</v>
      </c>
    </row>
    <row r="29" spans="1:62" ht="12.75" customHeight="1">
      <c r="A29" s="2" t="s">
        <v>461</v>
      </c>
      <c r="C29" s="1">
        <v>5838</v>
      </c>
      <c r="D29" s="1">
        <v>5957</v>
      </c>
      <c r="E29" s="1">
        <v>5761</v>
      </c>
      <c r="F29" s="1">
        <v>5589</v>
      </c>
      <c r="G29" s="3">
        <f>SUM(C29:F29)</f>
        <v>23145</v>
      </c>
      <c r="H29" s="1">
        <v>6138</v>
      </c>
      <c r="I29" s="1">
        <v>6036</v>
      </c>
      <c r="J29" s="1">
        <v>5641</v>
      </c>
      <c r="K29" s="1">
        <v>5582</v>
      </c>
      <c r="L29" s="3">
        <f>SUM(H29:K29)</f>
        <v>23397</v>
      </c>
      <c r="M29" s="1">
        <v>5529</v>
      </c>
      <c r="N29" s="1">
        <v>5361</v>
      </c>
      <c r="O29" s="1">
        <v>5350</v>
      </c>
      <c r="P29" s="1">
        <v>5284</v>
      </c>
      <c r="Q29" s="3">
        <f>SUM(M29:P29)</f>
        <v>21524</v>
      </c>
      <c r="R29" s="1">
        <v>5709</v>
      </c>
      <c r="S29" s="1">
        <v>5271</v>
      </c>
      <c r="T29" s="1">
        <v>5653</v>
      </c>
      <c r="U29" s="1">
        <v>5039</v>
      </c>
      <c r="V29" s="3">
        <f>SUM(R29:U29)</f>
        <v>21672</v>
      </c>
      <c r="W29" s="1">
        <v>4946</v>
      </c>
      <c r="X29" s="1">
        <v>4920</v>
      </c>
      <c r="Y29" s="1">
        <v>4949</v>
      </c>
      <c r="Z29" s="1">
        <v>4700</v>
      </c>
      <c r="AA29" s="3">
        <f>SUM(W29:Z29)</f>
        <v>19515</v>
      </c>
      <c r="AB29" s="1">
        <v>4937</v>
      </c>
      <c r="AC29" s="1">
        <v>4930</v>
      </c>
      <c r="AD29" s="1">
        <v>4791</v>
      </c>
      <c r="AE29" s="1">
        <v>4974</v>
      </c>
      <c r="AF29" s="3">
        <f>SUM(AB29:AE29)</f>
        <v>19632</v>
      </c>
      <c r="AG29" s="1">
        <v>4408</v>
      </c>
      <c r="AH29" s="1">
        <v>4531</v>
      </c>
      <c r="AI29" s="1">
        <v>4306</v>
      </c>
      <c r="AJ29" s="1">
        <v>4274</v>
      </c>
      <c r="AK29" s="3">
        <f>SUM(AG29:AJ29)</f>
        <v>17519</v>
      </c>
      <c r="AL29" s="8"/>
      <c r="AM29" s="9">
        <f>O29+P29+R29</f>
        <v>16343</v>
      </c>
      <c r="AN29" s="10">
        <f>(AO29-AM29)/AM29</f>
        <v>-0.023251545003977237</v>
      </c>
      <c r="AO29" s="8">
        <f>S29+T29+U29</f>
        <v>15963</v>
      </c>
      <c r="AP29" s="3">
        <v>5</v>
      </c>
      <c r="AQ29" s="10">
        <f>(AR29-AP29)/AP29</f>
        <v>0</v>
      </c>
      <c r="AR29" s="8">
        <v>5</v>
      </c>
      <c r="AS29" s="3">
        <f>S29+T29+U29</f>
        <v>15963</v>
      </c>
      <c r="AT29" s="10">
        <f>(AU29-AS29)/AS29</f>
        <v>-0.08732694355697551</v>
      </c>
      <c r="AU29" s="8">
        <f>X29+Y29+Z29</f>
        <v>14569</v>
      </c>
      <c r="AV29" s="3">
        <v>5</v>
      </c>
      <c r="AW29" s="10">
        <f>(AX29-AV29)/AV29</f>
        <v>0</v>
      </c>
      <c r="AX29" s="8">
        <v>5</v>
      </c>
      <c r="AY29" s="3">
        <v>788</v>
      </c>
      <c r="AZ29" s="10">
        <f>(BA29-AY29)/AY29</f>
        <v>-0.021573604060913704</v>
      </c>
      <c r="BA29" s="3">
        <v>771</v>
      </c>
      <c r="BB29" s="10">
        <f>(BC29-BA29)/BA29</f>
        <v>-0.03501945525291829</v>
      </c>
      <c r="BC29" s="3">
        <v>744</v>
      </c>
      <c r="BD29" s="10">
        <f>(BE29-BC29)/BC29</f>
        <v>-0.036290322580645164</v>
      </c>
      <c r="BE29" s="3">
        <v>717</v>
      </c>
      <c r="BF29" s="10">
        <f>(BG29-BE29)/BE29</f>
        <v>-0.02510460251046025</v>
      </c>
      <c r="BG29" s="3">
        <v>699</v>
      </c>
      <c r="BH29" s="10">
        <f>(BI29-BG29)/BG29</f>
        <v>-0.015736766809728183</v>
      </c>
      <c r="BI29" s="3">
        <v>688</v>
      </c>
      <c r="BJ29" s="10">
        <f>(BI29-AY29)/AY29</f>
        <v>-0.12690355329949238</v>
      </c>
    </row>
    <row r="30" spans="12:60" ht="12.75" customHeight="1">
      <c r="L30" s="1">
        <f>SUM(L2:L29)</f>
        <v>272625</v>
      </c>
      <c r="M30" s="1">
        <f>SUM(M2:M29)</f>
        <v>66598</v>
      </c>
      <c r="N30" s="1">
        <f>SUM(N2:N29)</f>
        <v>63270</v>
      </c>
      <c r="O30" s="1">
        <f>SUM(O2:O29)</f>
        <v>65193</v>
      </c>
      <c r="P30" s="1">
        <f>SUM(P2:P29)</f>
        <v>63090</v>
      </c>
      <c r="Q30" s="1">
        <f>SUM(Q2:Q29)</f>
        <v>258151</v>
      </c>
      <c r="R30" s="1">
        <f>SUM(R2:R29)</f>
        <v>64043</v>
      </c>
      <c r="S30" s="1">
        <f>SUM(S2:S29)</f>
        <v>60585</v>
      </c>
      <c r="T30" s="1">
        <f>SUM(T2:T29)</f>
        <v>60958</v>
      </c>
      <c r="U30" s="1">
        <f>SUM(U2:U29)</f>
        <v>59835</v>
      </c>
      <c r="V30" s="1">
        <f>SUM(V2:V29)</f>
        <v>245421</v>
      </c>
      <c r="W30" s="1">
        <f>SUM(W2:W29)</f>
        <v>55437</v>
      </c>
      <c r="X30" s="1">
        <f>SUM(X2:X29)</f>
        <v>57649</v>
      </c>
      <c r="Y30" s="1">
        <f>SUM(Y2:Y29)</f>
        <v>59250</v>
      </c>
      <c r="Z30" s="1">
        <f>SUM(Z2:Z29)</f>
        <v>57303</v>
      </c>
      <c r="AA30" s="1">
        <f>SUM(AA2:AA29)</f>
        <v>229639</v>
      </c>
      <c r="AB30" s="1">
        <f>SUM(AB2:AB29)</f>
        <v>53749</v>
      </c>
      <c r="AC30" s="1">
        <f>SUM(AC2:AC29)</f>
        <v>55944</v>
      </c>
      <c r="AD30" s="1">
        <f>SUM(AD2:AD29)</f>
        <v>57658</v>
      </c>
      <c r="AE30" s="1">
        <f>SUM(AE2:AE29)</f>
        <v>58721</v>
      </c>
      <c r="AF30" s="1">
        <f>SUM(AF2:AF29)</f>
        <v>226072</v>
      </c>
      <c r="AG30" s="1">
        <f>SUM(AG2:AG29)</f>
        <v>56319</v>
      </c>
      <c r="AH30" s="1">
        <f>SUM(AH2:AH29)</f>
        <v>57277</v>
      </c>
      <c r="AI30" s="1">
        <f>SUM(AI2:AI29)</f>
        <v>56426</v>
      </c>
      <c r="AJ30" s="1">
        <f>SUM(AJ2:AJ29)</f>
        <v>55004</v>
      </c>
      <c r="AK30" s="1">
        <f>SUM(AK2:AK29)</f>
        <v>225026</v>
      </c>
      <c r="AL30" s="11"/>
      <c r="AM30" s="12"/>
      <c r="AO30" s="11"/>
      <c r="AR30" s="11"/>
      <c r="AU30" s="11"/>
      <c r="AX30" s="11"/>
      <c r="AZ30" s="10"/>
      <c r="BB30" s="10"/>
      <c r="BD30" s="10"/>
      <c r="BF30" s="10"/>
      <c r="BH30" s="10"/>
    </row>
    <row r="31" spans="20:61" ht="12.75" customHeight="1">
      <c r="T31" s="1">
        <f>SUM(T2:T29)</f>
        <v>60958</v>
      </c>
      <c r="Y31" s="1">
        <f>SUM(Y2:Y29)</f>
        <v>59250</v>
      </c>
      <c r="Z31" s="1">
        <f>SUM(Z2:Z29)</f>
        <v>57303</v>
      </c>
      <c r="AL31" s="11"/>
      <c r="AM31" s="12"/>
      <c r="AO31" s="11"/>
      <c r="AR31" s="11"/>
      <c r="AU31" s="11"/>
      <c r="AX31" s="11"/>
      <c r="AY31" s="1">
        <f>SUM(AY2:AY29)</f>
        <v>12342</v>
      </c>
      <c r="AZ31" s="10">
        <f>(BA31-AY31)/AY31</f>
        <v>-0.03265273051369308</v>
      </c>
      <c r="BA31" s="1">
        <f>SUM(BA2:BA29)</f>
        <v>11939</v>
      </c>
      <c r="BB31" s="10">
        <f>(BC31-BA31)/BA31</f>
        <v>-0.030990870257140465</v>
      </c>
      <c r="BC31" s="1">
        <f>SUM(BC2:BC29)</f>
        <v>11569</v>
      </c>
      <c r="BD31" s="10">
        <f>(BE31-BC31)/BC31</f>
        <v>-0.02385685884691849</v>
      </c>
      <c r="BE31" s="1">
        <f>SUM(BE2:BE29)</f>
        <v>11293</v>
      </c>
      <c r="BF31" s="10">
        <f>(BG31-BE31)/BE31</f>
        <v>-0.02718498184716196</v>
      </c>
      <c r="BG31" s="1">
        <f>SUM(BG2:BG29)</f>
        <v>10986</v>
      </c>
      <c r="BH31" s="10">
        <f>(BI31-BG31)/BG31</f>
        <v>-0.006553795740032769</v>
      </c>
      <c r="BI31" s="1">
        <f>SUM(BI2:BI29)</f>
        <v>10914</v>
      </c>
    </row>
    <row r="32" spans="1:50" ht="12.75" customHeight="1">
      <c r="A32" s="6" t="s">
        <v>470</v>
      </c>
      <c r="B32" s="13">
        <v>2010</v>
      </c>
      <c r="C32" s="14"/>
      <c r="D32" s="13">
        <v>2011</v>
      </c>
      <c r="E32" s="14"/>
      <c r="F32" s="13">
        <v>2012</v>
      </c>
      <c r="G32" s="14"/>
      <c r="H32" s="13">
        <v>2013</v>
      </c>
      <c r="I32" s="14"/>
      <c r="J32" s="13">
        <v>2014</v>
      </c>
      <c r="K32" s="14"/>
      <c r="L32" s="13">
        <v>2015</v>
      </c>
      <c r="N32" s="6" t="s">
        <v>469</v>
      </c>
      <c r="T32" s="1">
        <f>T29+T27+T26+T25+T24+T11+T5</f>
        <v>25979</v>
      </c>
      <c r="Y32" s="1">
        <f>Y29+Y27+Y26+Y25+Y24+Y11+Y5</f>
        <v>25127</v>
      </c>
      <c r="Z32" s="1">
        <f>Z29+Z27+Z26+Z25+Z24+Z11+Z5</f>
        <v>24625</v>
      </c>
      <c r="AL32" s="11"/>
      <c r="AM32" s="12"/>
      <c r="AO32" s="11"/>
      <c r="AR32" s="11"/>
      <c r="AT32" s="6" t="s">
        <v>471</v>
      </c>
      <c r="AU32" s="7" t="s">
        <v>472</v>
      </c>
      <c r="AX32" s="11"/>
    </row>
    <row r="33" spans="1:61" ht="12.75" customHeight="1">
      <c r="A33" s="2" t="s">
        <v>56</v>
      </c>
      <c r="B33" s="1">
        <v>6211</v>
      </c>
      <c r="C33" s="15">
        <f>(D33-B33)/B33</f>
        <v>-0.06504588633070359</v>
      </c>
      <c r="D33" s="1">
        <v>5807</v>
      </c>
      <c r="E33" s="15">
        <f>(F33-D33)/D33</f>
        <v>-0.09281901153779921</v>
      </c>
      <c r="F33" s="1">
        <v>5268</v>
      </c>
      <c r="G33" s="15">
        <f>(H33-F33)/F33</f>
        <v>-0.17103264996203493</v>
      </c>
      <c r="H33" s="1">
        <v>4367</v>
      </c>
      <c r="I33" s="15">
        <f>(J33-H33)/H33</f>
        <v>-0.007785665216395695</v>
      </c>
      <c r="J33" s="1">
        <v>4333</v>
      </c>
      <c r="K33" s="15">
        <f>(L33-J33)/J33</f>
        <v>0.04569582275559658</v>
      </c>
      <c r="L33" s="1">
        <v>4531</v>
      </c>
      <c r="N33" s="15">
        <f>(L33-B33)/B33</f>
        <v>-0.2704878441474803</v>
      </c>
      <c r="T33" s="1">
        <f>T31-T32</f>
        <v>34979</v>
      </c>
      <c r="Y33" s="1">
        <f>Y31-Y32</f>
        <v>34123</v>
      </c>
      <c r="Z33" s="1">
        <f>Z31-Z32</f>
        <v>32678</v>
      </c>
      <c r="AL33" s="11"/>
      <c r="AM33" s="12"/>
      <c r="AO33" s="11"/>
      <c r="AR33" s="11"/>
      <c r="AS33" s="6">
        <v>2010</v>
      </c>
      <c r="AT33" s="1">
        <f>SUM(AP24:AP29)</f>
        <v>43</v>
      </c>
      <c r="AU33" s="11">
        <f>SUM(AP2:AP23)</f>
        <v>649</v>
      </c>
      <c r="AX33" s="11"/>
      <c r="BH33" s="6" t="s">
        <v>471</v>
      </c>
      <c r="BI33" s="6" t="s">
        <v>472</v>
      </c>
    </row>
    <row r="34" spans="1:61" ht="12.75" customHeight="1">
      <c r="A34" s="2" t="s">
        <v>71</v>
      </c>
      <c r="B34" s="1">
        <v>6792</v>
      </c>
      <c r="C34" s="15">
        <f>(D34-B34)/B34</f>
        <v>-0.05977620730270907</v>
      </c>
      <c r="D34" s="1">
        <v>6386</v>
      </c>
      <c r="E34" s="15">
        <f>(F34-D34)/D34</f>
        <v>-0.13576573755089258</v>
      </c>
      <c r="F34" s="1">
        <v>5519</v>
      </c>
      <c r="G34" s="15">
        <f>(H34-F34)/F34</f>
        <v>-0.10092408044935677</v>
      </c>
      <c r="H34" s="1">
        <v>4962</v>
      </c>
      <c r="I34" s="15">
        <f>(J34-H34)/H34</f>
        <v>-0.017533252720677146</v>
      </c>
      <c r="J34" s="1">
        <v>4875</v>
      </c>
      <c r="K34" s="15">
        <f>(L34-J34)/J34</f>
        <v>-0.020512820512820513</v>
      </c>
      <c r="L34" s="1">
        <v>4775</v>
      </c>
      <c r="N34" s="15">
        <f>(L34-B34)/B34</f>
        <v>-0.2969670200235571</v>
      </c>
      <c r="AL34" s="11"/>
      <c r="AM34" s="12"/>
      <c r="AO34" s="11"/>
      <c r="AR34" s="11"/>
      <c r="AS34" s="6">
        <v>2015</v>
      </c>
      <c r="AT34" s="1">
        <f>SUM(AX24:AX29)</f>
        <v>41</v>
      </c>
      <c r="AU34" s="11">
        <f>SUM(AX2:AX23)</f>
        <v>522</v>
      </c>
      <c r="AX34" s="11"/>
      <c r="AY34" s="6" t="s">
        <v>469</v>
      </c>
      <c r="AZ34" s="15">
        <f>(BI31-AY31)/AY31</f>
        <v>-0.11570247933884298</v>
      </c>
      <c r="BG34" s="6">
        <v>2010</v>
      </c>
      <c r="BH34" s="1">
        <f>SUM(AY24:AY29)</f>
        <v>4160</v>
      </c>
      <c r="BI34" s="1">
        <f>SUM(AY2:AY23)</f>
        <v>8182</v>
      </c>
    </row>
    <row r="35" spans="1:61" ht="12.75" customHeight="1">
      <c r="A35" s="2" t="s">
        <v>86</v>
      </c>
      <c r="B35" s="1">
        <v>3910</v>
      </c>
      <c r="C35" s="15">
        <f>(D35-B35)/B35</f>
        <v>-0.03836317135549872</v>
      </c>
      <c r="D35" s="1">
        <v>3760</v>
      </c>
      <c r="E35" s="15">
        <f>(F35-D35)/D35</f>
        <v>-0.06303191489361702</v>
      </c>
      <c r="F35" s="1">
        <v>3523</v>
      </c>
      <c r="G35" s="15">
        <f>(H35-F35)/F35</f>
        <v>-0.012205506670451319</v>
      </c>
      <c r="H35" s="1">
        <v>3480</v>
      </c>
      <c r="I35" s="15">
        <f>(J35-H35)/H35</f>
        <v>-0.05660919540229885</v>
      </c>
      <c r="J35" s="1">
        <v>3283</v>
      </c>
      <c r="K35" s="15">
        <f>(L35-J35)/J35</f>
        <v>-0.04020712762717027</v>
      </c>
      <c r="L35" s="1">
        <v>3151</v>
      </c>
      <c r="N35" s="15">
        <f>(L35-B35)/B35</f>
        <v>-0.19411764705882353</v>
      </c>
      <c r="AL35" s="11"/>
      <c r="AM35" s="12"/>
      <c r="AO35" s="11"/>
      <c r="AR35" s="11"/>
      <c r="AT35" s="1">
        <f>(AT34-AT33)/AT33</f>
        <v>-0.046511627906976744</v>
      </c>
      <c r="AU35" s="11">
        <f>(AU34-AU33)/AU33</f>
        <v>-0.19568567026194145</v>
      </c>
      <c r="AX35" s="11"/>
      <c r="BG35" s="6">
        <v>2015</v>
      </c>
      <c r="BH35" s="1">
        <f>SUM(BI24:BI29)</f>
        <v>3491</v>
      </c>
      <c r="BI35" s="1">
        <f>SUM(BI2:BI23)</f>
        <v>7423</v>
      </c>
    </row>
    <row r="36" spans="1:61" ht="12.75" customHeight="1">
      <c r="A36" s="2" t="s">
        <v>101</v>
      </c>
      <c r="B36" s="1">
        <v>8457</v>
      </c>
      <c r="C36" s="15">
        <f>(D36-B36)/B36</f>
        <v>-0.12356627645737259</v>
      </c>
      <c r="D36" s="1">
        <v>7412</v>
      </c>
      <c r="E36" s="15">
        <f>(F36-D36)/D36</f>
        <v>-0.0014840798704803021</v>
      </c>
      <c r="F36" s="1">
        <v>7401</v>
      </c>
      <c r="G36" s="15">
        <f>(H36-F36)/F36</f>
        <v>-0.10701256586947709</v>
      </c>
      <c r="H36" s="1">
        <v>6609</v>
      </c>
      <c r="I36" s="15">
        <f>(J36-H36)/H36</f>
        <v>-0.014374338023906794</v>
      </c>
      <c r="J36" s="1">
        <v>6514</v>
      </c>
      <c r="K36" s="15">
        <f>(L36-J36)/J36</f>
        <v>0.01657967454712926</v>
      </c>
      <c r="L36" s="1">
        <v>6622</v>
      </c>
      <c r="N36" s="15">
        <f>(L36-B36)/B36</f>
        <v>-0.2169800165543337</v>
      </c>
      <c r="S36" s="6" t="s">
        <v>473</v>
      </c>
      <c r="T36" s="6">
        <v>2010</v>
      </c>
      <c r="V36" s="6">
        <v>2015</v>
      </c>
      <c r="AL36" s="11"/>
      <c r="AM36" s="12"/>
      <c r="AO36" s="11"/>
      <c r="AR36" s="11"/>
      <c r="AU36" s="11"/>
      <c r="AX36" s="11"/>
      <c r="BH36" s="1">
        <f>(BH35-BH34)/BH34</f>
        <v>-0.1608173076923077</v>
      </c>
      <c r="BI36" s="1">
        <f>(BI35-BI34)/BI34</f>
        <v>-0.09276460523099486</v>
      </c>
    </row>
    <row r="37" spans="1:50" ht="12.75" customHeight="1">
      <c r="A37" s="2" t="s">
        <v>116</v>
      </c>
      <c r="B37" s="1">
        <v>5343</v>
      </c>
      <c r="C37" s="15">
        <f>(D37-B37)/B37</f>
        <v>-0.18397903799363655</v>
      </c>
      <c r="D37" s="1">
        <v>4360</v>
      </c>
      <c r="E37" s="15">
        <f>(F37-D37)/D37</f>
        <v>-0.06444954128440367</v>
      </c>
      <c r="F37" s="1">
        <v>4079</v>
      </c>
      <c r="G37" s="15">
        <f>(H37-F37)/F37</f>
        <v>-0.037509193429762194</v>
      </c>
      <c r="H37" s="1">
        <v>3926</v>
      </c>
      <c r="I37" s="15">
        <f>(J37-H37)/H37</f>
        <v>-0.031839021905247074</v>
      </c>
      <c r="J37" s="1">
        <v>3801</v>
      </c>
      <c r="K37" s="15">
        <f>(L37-J37)/J37</f>
        <v>0.04577742699289661</v>
      </c>
      <c r="L37" s="1">
        <v>3975</v>
      </c>
      <c r="N37" s="15">
        <f>(L37-B37)/B37</f>
        <v>-0.25603593486805165</v>
      </c>
      <c r="S37" s="2" t="s">
        <v>56</v>
      </c>
      <c r="T37" s="6">
        <v>391</v>
      </c>
      <c r="U37" s="15">
        <f>(V37-T37)/T37</f>
        <v>-0.1867007672634271</v>
      </c>
      <c r="V37" s="6">
        <v>318</v>
      </c>
      <c r="AL37" s="11"/>
      <c r="AM37" s="12"/>
      <c r="AO37" s="11"/>
      <c r="AR37" s="11"/>
      <c r="AU37" s="11"/>
      <c r="AX37" s="11"/>
    </row>
    <row r="38" spans="1:50" ht="12.75" customHeight="1">
      <c r="A38" s="2" t="s">
        <v>131</v>
      </c>
      <c r="B38" s="1">
        <v>4705</v>
      </c>
      <c r="C38" s="15">
        <f>(D38-B38)/B38</f>
        <v>-0.09925611052072264</v>
      </c>
      <c r="D38" s="1">
        <v>4238</v>
      </c>
      <c r="E38" s="15">
        <f>(F38-D38)/D38</f>
        <v>0.009438414346389807</v>
      </c>
      <c r="F38" s="1">
        <v>4278</v>
      </c>
      <c r="G38" s="15">
        <f>(H38-F38)/F38</f>
        <v>-0.1351098644226274</v>
      </c>
      <c r="H38" s="1">
        <v>3700</v>
      </c>
      <c r="I38" s="15">
        <f>(J38-H38)/H38</f>
        <v>-0.0981081081081081</v>
      </c>
      <c r="J38" s="1">
        <v>3337</v>
      </c>
      <c r="K38" s="15">
        <f>(L38-J38)/J38</f>
        <v>0.02127659574468085</v>
      </c>
      <c r="L38" s="1">
        <v>3408</v>
      </c>
      <c r="N38" s="15">
        <f>(L38-B38)/B38</f>
        <v>-0.27566418703506906</v>
      </c>
      <c r="S38" s="2" t="s">
        <v>71</v>
      </c>
      <c r="T38" s="6">
        <v>466</v>
      </c>
      <c r="U38" s="15">
        <f>(V38-T38)/T38</f>
        <v>-0.15879828326180256</v>
      </c>
      <c r="V38" s="6">
        <v>392</v>
      </c>
      <c r="AL38" s="11"/>
      <c r="AM38" s="12"/>
      <c r="AO38" s="11"/>
      <c r="AR38" s="11"/>
      <c r="AU38" s="11"/>
      <c r="AX38" s="11"/>
    </row>
    <row r="39" spans="1:57" ht="12.75" customHeight="1">
      <c r="A39" s="2" t="s">
        <v>146</v>
      </c>
      <c r="B39" s="1">
        <v>11540</v>
      </c>
      <c r="C39" s="15">
        <f>(D39-B39)/B39</f>
        <v>-0.1466204506065858</v>
      </c>
      <c r="D39" s="1">
        <v>9848</v>
      </c>
      <c r="E39" s="15">
        <f>(F39-D39)/D39</f>
        <v>-0.012388302193338748</v>
      </c>
      <c r="F39" s="1">
        <v>9726</v>
      </c>
      <c r="G39" s="15">
        <f>(H39-F39)/F39</f>
        <v>-0.09921858934813901</v>
      </c>
      <c r="H39" s="1">
        <v>8761</v>
      </c>
      <c r="I39" s="15">
        <f>(J39-H39)/H39</f>
        <v>-0.007989955484533729</v>
      </c>
      <c r="J39" s="1">
        <v>8691</v>
      </c>
      <c r="K39" s="15">
        <f>(L39-J39)/J39</f>
        <v>-0.00391209296973881</v>
      </c>
      <c r="L39" s="1">
        <v>8657</v>
      </c>
      <c r="N39" s="15">
        <f>(L39-B39)/B39</f>
        <v>-0.24982668977469671</v>
      </c>
      <c r="S39" s="2" t="s">
        <v>86</v>
      </c>
      <c r="T39" s="6">
        <v>320</v>
      </c>
      <c r="U39" s="15">
        <f>(V39-T39)/T39</f>
        <v>-0.08125</v>
      </c>
      <c r="V39" s="6">
        <v>294</v>
      </c>
      <c r="AL39" s="11"/>
      <c r="AM39" s="12"/>
      <c r="AO39" s="11"/>
      <c r="AR39" s="11"/>
      <c r="AU39" s="11"/>
      <c r="AX39" s="11"/>
      <c r="BE39" s="1">
        <f>(AY31-BI31)/AY31</f>
        <v>0.11570247933884298</v>
      </c>
    </row>
    <row r="40" spans="1:50" ht="12.75" customHeight="1">
      <c r="A40" s="2" t="s">
        <v>161</v>
      </c>
      <c r="B40" s="1">
        <v>3612</v>
      </c>
      <c r="C40" s="15">
        <f>(D40-B40)/B40</f>
        <v>-0.0636766334440753</v>
      </c>
      <c r="D40" s="1">
        <v>3382</v>
      </c>
      <c r="E40" s="15">
        <f>(F40-D40)/D40</f>
        <v>-0.0020697811945594325</v>
      </c>
      <c r="F40" s="1">
        <v>3375</v>
      </c>
      <c r="G40" s="15">
        <f>(H40-F40)/F40</f>
        <v>-0.047407407407407405</v>
      </c>
      <c r="H40" s="1">
        <v>3215</v>
      </c>
      <c r="I40" s="15">
        <f>(J40-H40)/H40</f>
        <v>-0.04852255054432349</v>
      </c>
      <c r="J40" s="1">
        <v>3059</v>
      </c>
      <c r="K40" s="15">
        <f>(L40-J40)/J40</f>
        <v>-0.006211180124223602</v>
      </c>
      <c r="L40" s="1">
        <v>3040</v>
      </c>
      <c r="N40" s="15">
        <f>(L40-B40)/B40</f>
        <v>-0.1583610188261351</v>
      </c>
      <c r="S40" s="2" t="s">
        <v>101</v>
      </c>
      <c r="T40" s="6">
        <v>314</v>
      </c>
      <c r="U40" s="15">
        <f>(V40-T40)/T40</f>
        <v>-0.08598726114649681</v>
      </c>
      <c r="V40" s="6">
        <v>287</v>
      </c>
      <c r="AL40" s="11"/>
      <c r="AM40" s="12"/>
      <c r="AO40" s="11"/>
      <c r="AR40" s="11"/>
      <c r="AU40" s="11"/>
      <c r="AX40" s="11"/>
    </row>
    <row r="41" spans="1:50" ht="12.75" customHeight="1">
      <c r="A41" s="2" t="s">
        <v>176</v>
      </c>
      <c r="B41" s="1">
        <v>16072</v>
      </c>
      <c r="C41" s="15">
        <f>(D41-B41)/B41</f>
        <v>-0.04044300647088103</v>
      </c>
      <c r="D41" s="1">
        <v>15422</v>
      </c>
      <c r="E41" s="15">
        <f>(F41-D41)/D41</f>
        <v>-0.08747244196602257</v>
      </c>
      <c r="F41" s="1">
        <v>14073</v>
      </c>
      <c r="G41" s="15">
        <f>(H41-F41)/F41</f>
        <v>-0.07297662190009238</v>
      </c>
      <c r="H41" s="1">
        <v>13046</v>
      </c>
      <c r="I41" s="15">
        <f>(J41-H41)/H41</f>
        <v>-0.04139199754714089</v>
      </c>
      <c r="J41" s="1">
        <v>12506</v>
      </c>
      <c r="K41" s="15">
        <f>(L41-J41)/J41</f>
        <v>-0.02390852390852391</v>
      </c>
      <c r="L41" s="1">
        <v>12207</v>
      </c>
      <c r="N41" s="15">
        <f>(L41-B41)/B41</f>
        <v>-0.24048033847685416</v>
      </c>
      <c r="S41" s="2" t="s">
        <v>116</v>
      </c>
      <c r="T41" s="6">
        <v>320</v>
      </c>
      <c r="U41" s="15">
        <f>(V41-T41)/T41</f>
        <v>-0.0875</v>
      </c>
      <c r="V41" s="6">
        <v>292</v>
      </c>
      <c r="AL41" s="11"/>
      <c r="AM41" s="12"/>
      <c r="AO41" s="11"/>
      <c r="AR41" s="11"/>
      <c r="AU41" s="11"/>
      <c r="AX41" s="11"/>
    </row>
    <row r="42" spans="1:50" ht="12.75" customHeight="1">
      <c r="A42" s="2" t="s">
        <v>191</v>
      </c>
      <c r="B42" s="1">
        <v>5368</v>
      </c>
      <c r="C42" s="15">
        <f>(D42-B42)/B42</f>
        <v>-0.08625186289120715</v>
      </c>
      <c r="D42" s="1">
        <v>4905</v>
      </c>
      <c r="E42" s="15">
        <f>(F42-D42)/D42</f>
        <v>-0.03343527013251784</v>
      </c>
      <c r="F42" s="1">
        <v>4741</v>
      </c>
      <c r="G42" s="15">
        <f>(H42-F42)/F42</f>
        <v>-0.041552415102299095</v>
      </c>
      <c r="H42" s="1">
        <v>4544</v>
      </c>
      <c r="I42" s="15">
        <f>(J42-H42)/H42</f>
        <v>-0.03191021126760563</v>
      </c>
      <c r="J42" s="1">
        <v>4399</v>
      </c>
      <c r="K42" s="15">
        <f>(L42-J42)/J42</f>
        <v>-0.03409865878608775</v>
      </c>
      <c r="L42" s="1">
        <v>4249</v>
      </c>
      <c r="N42" s="15">
        <f>(L42-B42)/B42</f>
        <v>-0.2084575260804769</v>
      </c>
      <c r="S42" s="2" t="s">
        <v>131</v>
      </c>
      <c r="T42" s="6">
        <v>311</v>
      </c>
      <c r="U42" s="15">
        <f>(V42-T42)/T42</f>
        <v>-0.02572347266881029</v>
      </c>
      <c r="V42" s="6">
        <v>303</v>
      </c>
      <c r="AL42" s="11"/>
      <c r="AM42" s="12"/>
      <c r="AO42" s="11"/>
      <c r="AR42" s="11"/>
      <c r="AS42" s="1">
        <f>67.8+321.3+253.4</f>
        <v>642.5</v>
      </c>
      <c r="AT42" s="1">
        <f>61.3+302+240.7</f>
        <v>604</v>
      </c>
      <c r="AU42" s="11"/>
      <c r="AX42" s="11"/>
    </row>
    <row r="43" spans="1:50" ht="12.75" customHeight="1">
      <c r="A43" s="2" t="s">
        <v>206</v>
      </c>
      <c r="B43" s="1">
        <v>3686</v>
      </c>
      <c r="C43" s="15">
        <f>(D43-B43)/B43</f>
        <v>0.01817688551275095</v>
      </c>
      <c r="D43" s="1">
        <v>3753</v>
      </c>
      <c r="E43" s="15">
        <f>(F43-D43)/D43</f>
        <v>-0.12496669331201705</v>
      </c>
      <c r="F43" s="1">
        <v>3284</v>
      </c>
      <c r="G43" s="15">
        <f>(H43-F43)/F43</f>
        <v>-0.05389768574908648</v>
      </c>
      <c r="H43" s="1">
        <v>3107</v>
      </c>
      <c r="I43" s="15">
        <f>(J43-H43)/H43</f>
        <v>-0.052140328290955905</v>
      </c>
      <c r="J43" s="1">
        <v>2945</v>
      </c>
      <c r="K43" s="15">
        <f>(L43-J43)/J43</f>
        <v>-0.05365025466893039</v>
      </c>
      <c r="L43" s="1">
        <v>2787</v>
      </c>
      <c r="N43" s="15">
        <f>(L43-B43)/B43</f>
        <v>-0.24389582202930005</v>
      </c>
      <c r="S43" s="2" t="s">
        <v>146</v>
      </c>
      <c r="T43" s="6">
        <v>601</v>
      </c>
      <c r="U43" s="15">
        <f>(V43-T43)/T43</f>
        <v>-0.06821963394342762</v>
      </c>
      <c r="V43" s="6">
        <v>560</v>
      </c>
      <c r="AL43" s="11"/>
      <c r="AM43" s="12"/>
      <c r="AO43" s="11"/>
      <c r="AR43" s="11"/>
      <c r="AT43" s="1">
        <f>(AS42-AT42)/AS42</f>
        <v>0.05992217898832685</v>
      </c>
      <c r="AU43" s="11"/>
      <c r="AX43" s="11"/>
    </row>
    <row r="44" spans="1:50" ht="12.75" customHeight="1">
      <c r="A44" s="2" t="s">
        <v>221</v>
      </c>
      <c r="B44" s="1">
        <v>6679</v>
      </c>
      <c r="C44" s="15">
        <f>(D44-B44)/B44</f>
        <v>-0.14283575385536756</v>
      </c>
      <c r="D44" s="1">
        <v>5725</v>
      </c>
      <c r="E44" s="15">
        <f>(F44-D44)/D44</f>
        <v>-0.052751091703056766</v>
      </c>
      <c r="F44" s="1">
        <v>5423</v>
      </c>
      <c r="G44" s="15">
        <f>(H44-F44)/F44</f>
        <v>-0.06933431679881984</v>
      </c>
      <c r="H44" s="1">
        <v>5047</v>
      </c>
      <c r="I44" s="15">
        <f>(J44-H44)/H44</f>
        <v>0.00019813750743015652</v>
      </c>
      <c r="J44" s="1">
        <v>5048</v>
      </c>
      <c r="K44" s="15">
        <f>(L44-J44)/J44</f>
        <v>0.041402535657686215</v>
      </c>
      <c r="L44" s="1">
        <v>5257</v>
      </c>
      <c r="N44" s="15">
        <f>(L44-B44)/B44</f>
        <v>-0.21290612367120826</v>
      </c>
      <c r="S44" s="2" t="s">
        <v>161</v>
      </c>
      <c r="T44" s="6">
        <v>301</v>
      </c>
      <c r="U44" s="15">
        <f>(V44-T44)/T44</f>
        <v>-0.029900332225913623</v>
      </c>
      <c r="V44" s="6">
        <v>292</v>
      </c>
      <c r="AL44" s="11"/>
      <c r="AM44" s="12"/>
      <c r="AO44" s="11"/>
      <c r="AR44" s="11"/>
      <c r="AU44" s="11"/>
      <c r="AX44" s="11"/>
    </row>
    <row r="45" spans="1:50" ht="12.75" customHeight="1">
      <c r="A45" s="2" t="s">
        <v>236</v>
      </c>
      <c r="B45" s="1">
        <v>14774</v>
      </c>
      <c r="C45" s="15">
        <f>(D45-B45)/B45</f>
        <v>-0.032421822119940436</v>
      </c>
      <c r="D45" s="1">
        <v>14295</v>
      </c>
      <c r="E45" s="15">
        <f>(F45-D45)/D45</f>
        <v>-0.09122070654074851</v>
      </c>
      <c r="F45" s="1">
        <v>12991</v>
      </c>
      <c r="G45" s="15">
        <f>(H45-F45)/F45</f>
        <v>-0.0459548918482026</v>
      </c>
      <c r="H45" s="1">
        <v>12394</v>
      </c>
      <c r="I45" s="15">
        <f>(J45-H45)/H45</f>
        <v>-0.05155720509924157</v>
      </c>
      <c r="J45" s="1">
        <v>11755</v>
      </c>
      <c r="K45" s="15">
        <f>(L45-J45)/J45</f>
        <v>0.04287537218205019</v>
      </c>
      <c r="L45" s="1">
        <v>12259</v>
      </c>
      <c r="N45" s="15">
        <f>(L45-B45)/B45</f>
        <v>-0.1702314877487478</v>
      </c>
      <c r="S45" s="2" t="s">
        <v>176</v>
      </c>
      <c r="T45" s="6">
        <v>698</v>
      </c>
      <c r="U45" s="15">
        <f>(V45-T45)/T45</f>
        <v>-0.0673352435530086</v>
      </c>
      <c r="V45" s="6">
        <v>651</v>
      </c>
      <c r="AL45" s="11"/>
      <c r="AM45" s="12"/>
      <c r="AO45" s="11"/>
      <c r="AR45" s="11"/>
      <c r="AU45" s="11"/>
      <c r="AX45" s="11"/>
    </row>
    <row r="46" spans="1:50" ht="12.75" customHeight="1">
      <c r="A46" s="2" t="s">
        <v>251</v>
      </c>
      <c r="B46" s="1">
        <v>6820</v>
      </c>
      <c r="C46" s="15">
        <f>(D46-B46)/B46</f>
        <v>-0.04164222873900293</v>
      </c>
      <c r="D46" s="1">
        <v>6536</v>
      </c>
      <c r="E46" s="15">
        <f>(F46-D46)/D46</f>
        <v>-0.03442472460220318</v>
      </c>
      <c r="F46" s="1">
        <v>6311</v>
      </c>
      <c r="G46" s="15">
        <f>(H46-F46)/F46</f>
        <v>0.06116304864522263</v>
      </c>
      <c r="H46" s="1">
        <v>6697</v>
      </c>
      <c r="I46" s="15">
        <f>(J46-H46)/H46</f>
        <v>-0.03299985067940869</v>
      </c>
      <c r="J46" s="1">
        <v>6476</v>
      </c>
      <c r="K46" s="15">
        <f>(L46-J46)/J46</f>
        <v>-0.0037059913526868438</v>
      </c>
      <c r="L46" s="1">
        <v>6452</v>
      </c>
      <c r="N46" s="15">
        <f>(L46-B46)/B46</f>
        <v>-0.05395894428152493</v>
      </c>
      <c r="S46" s="2" t="s">
        <v>191</v>
      </c>
      <c r="T46" s="6">
        <v>309</v>
      </c>
      <c r="U46" s="15">
        <f>(V46-T46)/T46</f>
        <v>-0.03559870550161812</v>
      </c>
      <c r="V46" s="6">
        <v>298</v>
      </c>
      <c r="AL46" s="11"/>
      <c r="AM46" s="12"/>
      <c r="AO46" s="11"/>
      <c r="AR46" s="11"/>
      <c r="AS46" s="6">
        <v>29.4</v>
      </c>
      <c r="AT46" s="6">
        <v>1841.8</v>
      </c>
      <c r="AU46" s="11"/>
      <c r="AX46" s="11"/>
    </row>
    <row r="47" spans="1:50" ht="12.75" customHeight="1">
      <c r="A47" s="2" t="s">
        <v>266</v>
      </c>
      <c r="B47" s="1">
        <v>7270</v>
      </c>
      <c r="C47" s="15">
        <f>(D47-B47)/B47</f>
        <v>-0.023658872077028884</v>
      </c>
      <c r="D47" s="1">
        <v>7098</v>
      </c>
      <c r="E47" s="15">
        <f>(F47-D47)/D47</f>
        <v>-0.060016906170752324</v>
      </c>
      <c r="F47" s="1">
        <v>6672</v>
      </c>
      <c r="G47" s="15">
        <f>(H47-F47)/F47</f>
        <v>-0.08827937649880097</v>
      </c>
      <c r="H47" s="1">
        <v>6083</v>
      </c>
      <c r="I47" s="15">
        <f>(J47-H47)/H47</f>
        <v>0.011671872431366102</v>
      </c>
      <c r="J47" s="1">
        <v>6154</v>
      </c>
      <c r="K47" s="15">
        <f>(L47-J47)/J47</f>
        <v>-0.07686057848553786</v>
      </c>
      <c r="L47" s="1">
        <v>5681</v>
      </c>
      <c r="N47" s="15">
        <f>(L47-B47)/B47</f>
        <v>-0.2185694635488308</v>
      </c>
      <c r="S47" s="2" t="s">
        <v>206</v>
      </c>
      <c r="T47" s="6">
        <v>318</v>
      </c>
      <c r="U47" s="15">
        <f>(V47-T47)/T47</f>
        <v>-0.1320754716981132</v>
      </c>
      <c r="V47" s="6">
        <v>276</v>
      </c>
      <c r="AL47" s="11"/>
      <c r="AM47" s="12"/>
      <c r="AO47" s="11"/>
      <c r="AR47" s="11"/>
      <c r="AT47" s="6">
        <v>1983</v>
      </c>
      <c r="AU47" s="11"/>
      <c r="AX47" s="11"/>
    </row>
    <row r="48" spans="1:50" ht="12.75" customHeight="1">
      <c r="A48" s="2" t="s">
        <v>281</v>
      </c>
      <c r="B48" s="1">
        <v>8342</v>
      </c>
      <c r="C48" s="15">
        <f>(D48-B48)/B48</f>
        <v>-0.018340925437544953</v>
      </c>
      <c r="D48" s="1">
        <v>8189</v>
      </c>
      <c r="E48" s="15">
        <f>(F48-D48)/D48</f>
        <v>-0.08792282329954818</v>
      </c>
      <c r="F48" s="1">
        <v>7469</v>
      </c>
      <c r="G48" s="15">
        <f>(H48-F48)/F48</f>
        <v>-0.0893024501271924</v>
      </c>
      <c r="H48" s="1">
        <v>6802</v>
      </c>
      <c r="I48" s="15">
        <f>(J48-H48)/H48</f>
        <v>-0.011761246692149369</v>
      </c>
      <c r="J48" s="1">
        <v>6722</v>
      </c>
      <c r="K48" s="15">
        <f>(L48-J48)/J48</f>
        <v>-0.07765545968461768</v>
      </c>
      <c r="L48" s="1">
        <v>6200</v>
      </c>
      <c r="N48" s="15">
        <f>(L48-B48)/B48</f>
        <v>-0.25677295612562934</v>
      </c>
      <c r="S48" s="2" t="s">
        <v>221</v>
      </c>
      <c r="T48" s="6">
        <v>334</v>
      </c>
      <c r="U48" s="15">
        <f>(V48-T48)/T48</f>
        <v>-0.10179640718562874</v>
      </c>
      <c r="V48" s="6">
        <v>300</v>
      </c>
      <c r="AL48" s="11"/>
      <c r="AM48" s="12"/>
      <c r="AO48" s="11"/>
      <c r="AR48" s="11"/>
      <c r="AT48" s="1">
        <f>(AT47-AT46)/AT46</f>
        <v>0.07666413291345425</v>
      </c>
      <c r="AU48" s="11"/>
      <c r="AX48" s="11"/>
    </row>
    <row r="49" spans="1:50" ht="12.75" customHeight="1">
      <c r="A49" s="2" t="s">
        <v>296</v>
      </c>
      <c r="B49" s="1">
        <v>5000</v>
      </c>
      <c r="C49" s="15">
        <f>(D49-B49)/B49</f>
        <v>-0.0806</v>
      </c>
      <c r="D49" s="1">
        <v>4597</v>
      </c>
      <c r="E49" s="15">
        <f>(F49-D49)/D49</f>
        <v>-0.0023928649118990647</v>
      </c>
      <c r="F49" s="1">
        <v>4586</v>
      </c>
      <c r="G49" s="15">
        <f>(H49-F49)/F49</f>
        <v>-0.03292629742695159</v>
      </c>
      <c r="H49" s="1">
        <v>4435</v>
      </c>
      <c r="I49" s="15">
        <f>(J49-H49)/H49</f>
        <v>-0.050056369785794814</v>
      </c>
      <c r="J49" s="1">
        <v>4213</v>
      </c>
      <c r="K49" s="15">
        <f>(L49-J49)/J49</f>
        <v>-0.06669831474009019</v>
      </c>
      <c r="L49" s="1">
        <v>3932</v>
      </c>
      <c r="N49" s="15">
        <f>(L49-B49)/B49</f>
        <v>-0.2136</v>
      </c>
      <c r="S49" s="2" t="s">
        <v>236</v>
      </c>
      <c r="T49" s="6">
        <v>643</v>
      </c>
      <c r="U49" s="15">
        <f>(V49-T49)/T49</f>
        <v>-0.13841368584758942</v>
      </c>
      <c r="V49" s="6">
        <v>554</v>
      </c>
      <c r="AL49" s="11"/>
      <c r="AM49" s="12"/>
      <c r="AO49" s="11"/>
      <c r="AR49" s="11"/>
      <c r="AU49" s="11"/>
      <c r="AX49" s="11"/>
    </row>
    <row r="50" spans="1:50" ht="12.75" customHeight="1">
      <c r="A50" s="2" t="s">
        <v>311</v>
      </c>
      <c r="B50" s="1">
        <v>9489</v>
      </c>
      <c r="C50" s="15">
        <f>(D50-B50)/B50</f>
        <v>0.05132258404468332</v>
      </c>
      <c r="D50" s="1">
        <v>9976</v>
      </c>
      <c r="E50" s="15">
        <f>(F50-D50)/D50</f>
        <v>-0.10144346431435446</v>
      </c>
      <c r="F50" s="1">
        <v>8964</v>
      </c>
      <c r="G50" s="15">
        <f>(H50-F50)/F50</f>
        <v>-0.07329317269076305</v>
      </c>
      <c r="H50" s="1">
        <v>8307</v>
      </c>
      <c r="I50" s="15">
        <f>(J50-H50)/H50</f>
        <v>-0.04502227037438305</v>
      </c>
      <c r="J50" s="1">
        <v>7933</v>
      </c>
      <c r="K50" s="15">
        <f>(L50-J50)/J50</f>
        <v>-0.062271524013614014</v>
      </c>
      <c r="L50" s="1">
        <v>7439</v>
      </c>
      <c r="N50" s="15">
        <f>(L50-B50)/B50</f>
        <v>-0.21603962482874908</v>
      </c>
      <c r="S50" s="2" t="s">
        <v>251</v>
      </c>
      <c r="T50" s="6">
        <v>320</v>
      </c>
      <c r="U50" s="15">
        <f>(V50-T50)/T50</f>
        <v>-0.13125</v>
      </c>
      <c r="V50" s="6">
        <v>278</v>
      </c>
      <c r="AL50" s="11"/>
      <c r="AM50" s="12"/>
      <c r="AO50" s="11"/>
      <c r="AR50" s="11"/>
      <c r="AU50" s="11"/>
      <c r="AX50" s="11"/>
    </row>
    <row r="51" spans="1:50" ht="12.75" customHeight="1">
      <c r="A51" s="2" t="s">
        <v>326</v>
      </c>
      <c r="B51" s="1">
        <v>6649</v>
      </c>
      <c r="C51" s="15">
        <f>(D51-B51)/B51</f>
        <v>-0.08768235824936081</v>
      </c>
      <c r="D51" s="1">
        <v>6066</v>
      </c>
      <c r="E51" s="15">
        <f>(F51-D51)/D51</f>
        <v>-0.0862182657434883</v>
      </c>
      <c r="F51" s="1">
        <v>5543</v>
      </c>
      <c r="G51" s="15">
        <f>(H51-F51)/F51</f>
        <v>-0.0012628540501533466</v>
      </c>
      <c r="H51" s="1">
        <v>5536</v>
      </c>
      <c r="I51" s="15">
        <f>(J51-H51)/H51</f>
        <v>-0.04533959537572255</v>
      </c>
      <c r="J51" s="1">
        <v>5285</v>
      </c>
      <c r="K51" s="15">
        <f>(L51-J51)/J51</f>
        <v>-0.020624408703878903</v>
      </c>
      <c r="L51" s="1">
        <v>5176</v>
      </c>
      <c r="N51" s="15">
        <f>(L51-B51)/B51</f>
        <v>-0.22153707324409685</v>
      </c>
      <c r="S51" s="2" t="s">
        <v>266</v>
      </c>
      <c r="T51" s="6">
        <v>313</v>
      </c>
      <c r="U51" s="15">
        <f>(V51-T51)/T51</f>
        <v>-0.11501597444089456</v>
      </c>
      <c r="V51" s="6">
        <v>277</v>
      </c>
      <c r="AL51" s="11"/>
      <c r="AM51" s="12"/>
      <c r="AO51" s="11"/>
      <c r="AR51" s="11"/>
      <c r="AU51" s="11"/>
      <c r="AX51" s="11"/>
    </row>
    <row r="52" spans="1:50" ht="12.75" customHeight="1">
      <c r="A52" s="2" t="s">
        <v>341</v>
      </c>
      <c r="B52" s="1">
        <v>6213</v>
      </c>
      <c r="C52" s="15">
        <f>(D52-B52)/B52</f>
        <v>0.07854498631900853</v>
      </c>
      <c r="D52" s="1">
        <v>6701</v>
      </c>
      <c r="E52" s="15">
        <f>(F52-D52)/D52</f>
        <v>0</v>
      </c>
      <c r="F52" s="1">
        <v>6701</v>
      </c>
      <c r="G52" s="15">
        <f>(H52-F52)/F52</f>
        <v>-0.13669601552007163</v>
      </c>
      <c r="H52" s="1">
        <v>5785</v>
      </c>
      <c r="I52" s="15">
        <f>(J52-H52)/H52</f>
        <v>-0.08504753673292999</v>
      </c>
      <c r="J52" s="1">
        <v>5293</v>
      </c>
      <c r="K52" s="15">
        <f>(L52-J52)/J52</f>
        <v>0.06933686000377857</v>
      </c>
      <c r="L52" s="1">
        <v>5660</v>
      </c>
      <c r="N52" s="15">
        <f>(L52-B52)/B52</f>
        <v>-0.08900692097215517</v>
      </c>
      <c r="S52" s="2" t="s">
        <v>281</v>
      </c>
      <c r="T52" s="6">
        <v>355</v>
      </c>
      <c r="U52" s="15">
        <f>(V52-T52)/T52</f>
        <v>-0.10422535211267606</v>
      </c>
      <c r="V52" s="6">
        <v>318</v>
      </c>
      <c r="AL52" s="11"/>
      <c r="AM52" s="12"/>
      <c r="AO52" s="11"/>
      <c r="AR52" s="11"/>
      <c r="AU52" s="11"/>
      <c r="AX52" s="11"/>
    </row>
    <row r="53" spans="1:50" ht="12.75" customHeight="1">
      <c r="A53" s="2" t="s">
        <v>356</v>
      </c>
      <c r="B53" s="1">
        <v>8591</v>
      </c>
      <c r="C53" s="15">
        <f>(D53-B53)/B53</f>
        <v>-0.06809451751833313</v>
      </c>
      <c r="D53" s="1">
        <v>8006</v>
      </c>
      <c r="E53" s="15">
        <f>(F53-D53)/D53</f>
        <v>-0.10542093429927554</v>
      </c>
      <c r="F53" s="1">
        <v>7162</v>
      </c>
      <c r="G53" s="15">
        <f>(H53-F53)/F53</f>
        <v>-0.0490086567997766</v>
      </c>
      <c r="H53" s="1">
        <v>6811</v>
      </c>
      <c r="I53" s="15">
        <f>(J53-H53)/H53</f>
        <v>-0.05946263397445309</v>
      </c>
      <c r="J53" s="1">
        <v>6406</v>
      </c>
      <c r="K53" s="15">
        <f>(L53-J53)/J53</f>
        <v>-0.11083359350608804</v>
      </c>
      <c r="L53" s="1">
        <v>5696</v>
      </c>
      <c r="N53" s="15">
        <f>(L53-B53)/B53</f>
        <v>-0.336980561052264</v>
      </c>
      <c r="S53" s="2" t="s">
        <v>296</v>
      </c>
      <c r="T53" s="6">
        <v>262</v>
      </c>
      <c r="U53" s="15">
        <f>(V53-T53)/T53</f>
        <v>-0.061068702290076333</v>
      </c>
      <c r="V53" s="6">
        <v>246</v>
      </c>
      <c r="AL53" s="11"/>
      <c r="AM53" s="12"/>
      <c r="AO53" s="11"/>
      <c r="AR53" s="11"/>
      <c r="AU53" s="11"/>
      <c r="AX53" s="11"/>
    </row>
    <row r="54" spans="1:50" ht="12.75" customHeight="1">
      <c r="A54" s="2" t="s">
        <v>371</v>
      </c>
      <c r="B54" s="1">
        <v>8363</v>
      </c>
      <c r="C54" s="15">
        <f>(D54-B54)/B54</f>
        <v>-0.08143010881262705</v>
      </c>
      <c r="D54" s="1">
        <v>7682</v>
      </c>
      <c r="E54" s="15">
        <f>(F54-D54)/D54</f>
        <v>-0.0472533194480604</v>
      </c>
      <c r="F54" s="1">
        <v>7319</v>
      </c>
      <c r="G54" s="15">
        <f>(H54-F54)/F54</f>
        <v>-0.09878398688345402</v>
      </c>
      <c r="H54" s="1">
        <v>6596</v>
      </c>
      <c r="I54" s="15">
        <f>(J54-H54)/H54</f>
        <v>-0.08429351121892056</v>
      </c>
      <c r="J54" s="1">
        <v>6040</v>
      </c>
      <c r="K54" s="15">
        <f>(L54-J54)/J54</f>
        <v>0.012582781456953643</v>
      </c>
      <c r="L54" s="1">
        <v>6116</v>
      </c>
      <c r="N54" s="15">
        <f>(L54-B54)/B54</f>
        <v>-0.26868348678703813</v>
      </c>
      <c r="S54" s="2" t="s">
        <v>311</v>
      </c>
      <c r="T54" s="6">
        <v>323</v>
      </c>
      <c r="U54" s="15">
        <f>(V54-T54)/T54</f>
        <v>-0.034055727554179564</v>
      </c>
      <c r="V54" s="6">
        <v>312</v>
      </c>
      <c r="AL54" s="11"/>
      <c r="AM54" s="12"/>
      <c r="AO54" s="11"/>
      <c r="AR54" s="11"/>
      <c r="AU54" s="11"/>
      <c r="AX54" s="11"/>
    </row>
    <row r="55" spans="1:50" ht="12.75" customHeight="1">
      <c r="A55" s="2" t="s">
        <v>386</v>
      </c>
      <c r="B55" s="1">
        <v>18713</v>
      </c>
      <c r="C55" s="15">
        <f>(D55-B55)/B55</f>
        <v>0.0445679474162347</v>
      </c>
      <c r="D55" s="1">
        <v>19547</v>
      </c>
      <c r="E55" s="15">
        <f>(F55-D55)/D55</f>
        <v>-0.01048754284544943</v>
      </c>
      <c r="F55" s="1">
        <v>19342</v>
      </c>
      <c r="G55" s="15">
        <f>(H55-F55)/F55</f>
        <v>-0.02910764140213008</v>
      </c>
      <c r="H55" s="1">
        <v>18779</v>
      </c>
      <c r="I55" s="15">
        <f>(J55-H55)/H55</f>
        <v>0.009105916182970339</v>
      </c>
      <c r="J55" s="1">
        <v>18950</v>
      </c>
      <c r="K55" s="15">
        <f>(L55-J55)/J55</f>
        <v>-0.0010554089709762533</v>
      </c>
      <c r="L55" s="1">
        <v>18930</v>
      </c>
      <c r="N55" s="15">
        <f>(L55-B55)/B55</f>
        <v>0.011596216533960348</v>
      </c>
      <c r="S55" s="2" t="s">
        <v>326</v>
      </c>
      <c r="T55" s="6">
        <v>383</v>
      </c>
      <c r="U55" s="15">
        <f>(V55-T55)/T55</f>
        <v>-0.07571801566579635</v>
      </c>
      <c r="V55" s="6">
        <v>354</v>
      </c>
      <c r="AL55" s="11"/>
      <c r="AM55" s="12"/>
      <c r="AO55" s="11"/>
      <c r="AR55" s="11"/>
      <c r="AU55" s="11"/>
      <c r="AX55" s="11"/>
    </row>
    <row r="56" spans="1:50" ht="12.75" customHeight="1">
      <c r="A56" s="2" t="s">
        <v>401</v>
      </c>
      <c r="B56" s="1">
        <v>20731</v>
      </c>
      <c r="C56" s="15">
        <f>(D56-B56)/B56</f>
        <v>-0.03178814336018523</v>
      </c>
      <c r="D56" s="1">
        <v>20072</v>
      </c>
      <c r="E56" s="15">
        <f>(F56-D56)/D56</f>
        <v>-0.05624750896771622</v>
      </c>
      <c r="F56" s="1">
        <v>18943</v>
      </c>
      <c r="G56" s="15">
        <f>(H56-F56)/F56</f>
        <v>-0.0317795491738373</v>
      </c>
      <c r="H56" s="1">
        <v>18341</v>
      </c>
      <c r="I56" s="15">
        <f>(J56-H56)/H56</f>
        <v>0.047380186467477235</v>
      </c>
      <c r="J56" s="1">
        <v>19210</v>
      </c>
      <c r="K56" s="15">
        <f>(L56-J56)/J56</f>
        <v>0.1680895366996356</v>
      </c>
      <c r="L56" s="1">
        <v>22439</v>
      </c>
      <c r="N56" s="15">
        <f>(L56-B56)/B56</f>
        <v>0.08238869326129951</v>
      </c>
      <c r="S56" s="2" t="s">
        <v>341</v>
      </c>
      <c r="T56" s="6">
        <v>281</v>
      </c>
      <c r="U56" s="15">
        <f>(V56-T56)/T56</f>
        <v>-0.09252669039145907</v>
      </c>
      <c r="V56" s="6">
        <v>255</v>
      </c>
      <c r="AL56" s="11"/>
      <c r="AM56" s="12"/>
      <c r="AO56" s="11"/>
      <c r="AR56" s="11"/>
      <c r="AU56" s="11"/>
      <c r="AX56" s="11"/>
    </row>
    <row r="57" spans="1:50" ht="12.75" customHeight="1">
      <c r="A57" s="2" t="s">
        <v>416</v>
      </c>
      <c r="B57" s="1">
        <v>19748</v>
      </c>
      <c r="C57" s="15">
        <f>(D57-B57)/B57</f>
        <v>-0.04051043143609479</v>
      </c>
      <c r="D57" s="1">
        <v>18948</v>
      </c>
      <c r="E57" s="15">
        <f>(F57-D57)/D57</f>
        <v>-0.07029765674477517</v>
      </c>
      <c r="F57" s="1">
        <v>17616</v>
      </c>
      <c r="G57" s="15">
        <f>(H57-F57)/F57</f>
        <v>-0.0326975476839237</v>
      </c>
      <c r="H57" s="1">
        <v>17040</v>
      </c>
      <c r="I57" s="15">
        <f>(J57-H57)/H57</f>
        <v>-0.052875586854460095</v>
      </c>
      <c r="J57" s="1">
        <v>16139</v>
      </c>
      <c r="K57" s="15">
        <f>(L57-J57)/J57</f>
        <v>-0.03568994361484602</v>
      </c>
      <c r="L57" s="1">
        <v>15563</v>
      </c>
      <c r="N57" s="15">
        <f>(L57-B57)/B57</f>
        <v>-0.2119201944500709</v>
      </c>
      <c r="S57" s="2" t="s">
        <v>356</v>
      </c>
      <c r="T57" s="6">
        <v>317</v>
      </c>
      <c r="U57" s="15">
        <f>(V57-T57)/T57</f>
        <v>-0.10410094637223975</v>
      </c>
      <c r="V57" s="6">
        <v>284</v>
      </c>
      <c r="AL57" s="11"/>
      <c r="AM57" s="12"/>
      <c r="AO57" s="11"/>
      <c r="AR57" s="11"/>
      <c r="AU57" s="11"/>
      <c r="AX57" s="11"/>
    </row>
    <row r="58" spans="1:50" ht="12.75" customHeight="1">
      <c r="A58" s="2" t="s">
        <v>431</v>
      </c>
      <c r="B58" s="1">
        <v>15894</v>
      </c>
      <c r="C58" s="15">
        <f>(D58-B58)/B58</f>
        <v>-0.11708820938719014</v>
      </c>
      <c r="D58" s="1">
        <v>14033</v>
      </c>
      <c r="E58" s="15">
        <f>(F58-D58)/D58</f>
        <v>-0.01924036200384807</v>
      </c>
      <c r="F58" s="1">
        <v>13763</v>
      </c>
      <c r="G58" s="15">
        <f>(H58-F58)/F58</f>
        <v>-0.04374046356172346</v>
      </c>
      <c r="H58" s="1">
        <v>13161</v>
      </c>
      <c r="I58" s="15">
        <f>(J58-H58)/H58</f>
        <v>0.05143986019299445</v>
      </c>
      <c r="J58" s="1">
        <v>13838</v>
      </c>
      <c r="K58" s="15">
        <f>(L58-J58)/J58</f>
        <v>-0.012429541841306548</v>
      </c>
      <c r="L58" s="1">
        <v>13666</v>
      </c>
      <c r="N58" s="15">
        <f>(L58-B58)/B58</f>
        <v>-0.14017868378004278</v>
      </c>
      <c r="S58" s="2" t="s">
        <v>371</v>
      </c>
      <c r="T58" s="6">
        <v>302</v>
      </c>
      <c r="U58" s="15">
        <f>(V58-T58)/T58</f>
        <v>-0.06622516556291391</v>
      </c>
      <c r="V58" s="6">
        <v>282</v>
      </c>
      <c r="AL58" s="11"/>
      <c r="AM58" s="12"/>
      <c r="AO58" s="11"/>
      <c r="AR58" s="11"/>
      <c r="AU58" s="11"/>
      <c r="AX58" s="11"/>
    </row>
    <row r="59" spans="1:50" ht="12.75" customHeight="1">
      <c r="A59" s="2" t="s">
        <v>446</v>
      </c>
      <c r="B59" s="1">
        <v>10256</v>
      </c>
      <c r="C59" s="15">
        <f>(D59-B59)/B59</f>
        <v>-0.036368954758190325</v>
      </c>
      <c r="D59" s="1">
        <v>9883</v>
      </c>
      <c r="E59" s="15">
        <f>(F59-D59)/D59</f>
        <v>-0.020843873317818475</v>
      </c>
      <c r="F59" s="1">
        <v>9677</v>
      </c>
      <c r="G59" s="15">
        <f>(H59-F59)/F59</f>
        <v>-0.11201818745478971</v>
      </c>
      <c r="H59" s="1">
        <v>8593</v>
      </c>
      <c r="I59" s="15">
        <f>(J59-H59)/H59</f>
        <v>0.0747119748632608</v>
      </c>
      <c r="J59" s="1">
        <v>9235</v>
      </c>
      <c r="K59" s="15">
        <f>(L59-J59)/J59</f>
        <v>0.04374661613427179</v>
      </c>
      <c r="L59" s="1">
        <v>9639</v>
      </c>
      <c r="N59" s="15">
        <f>(L59-B59)/B59</f>
        <v>-0.060159906396255854</v>
      </c>
      <c r="S59" s="2" t="s">
        <v>386</v>
      </c>
      <c r="T59" s="6">
        <v>771</v>
      </c>
      <c r="U59" s="15">
        <f>(V59-T59)/T59</f>
        <v>-0.1867704280155642</v>
      </c>
      <c r="V59" s="6">
        <v>627</v>
      </c>
      <c r="AL59" s="11"/>
      <c r="AM59" s="12"/>
      <c r="AO59" s="11"/>
      <c r="AR59" s="11"/>
      <c r="AU59" s="11"/>
      <c r="AX59" s="11"/>
    </row>
    <row r="60" spans="1:50" ht="12.75" customHeight="1">
      <c r="A60" s="2" t="s">
        <v>461</v>
      </c>
      <c r="B60" s="1">
        <v>23397</v>
      </c>
      <c r="C60" s="15">
        <f>(D60-B60)/B60</f>
        <v>-0.08005299824763859</v>
      </c>
      <c r="D60" s="1">
        <v>21524</v>
      </c>
      <c r="E60" s="15">
        <f>(F60-D60)/D60</f>
        <v>0.006876045344731463</v>
      </c>
      <c r="F60" s="1">
        <v>21672</v>
      </c>
      <c r="G60" s="15">
        <f>(H60-F60)/F60</f>
        <v>-0.09952934662236988</v>
      </c>
      <c r="H60" s="1">
        <v>19515</v>
      </c>
      <c r="I60" s="15">
        <f>(J60-H60)/H60</f>
        <v>0.005995388162951576</v>
      </c>
      <c r="J60" s="1">
        <v>19632</v>
      </c>
      <c r="K60" s="15">
        <f>(L60-J60)/J60</f>
        <v>-0.10763039934800327</v>
      </c>
      <c r="L60" s="1">
        <v>17519</v>
      </c>
      <c r="N60" s="15">
        <f>(L60-B60)/B60</f>
        <v>-0.251228790015814</v>
      </c>
      <c r="S60" s="2" t="s">
        <v>401</v>
      </c>
      <c r="T60" s="6">
        <v>693</v>
      </c>
      <c r="U60" s="15">
        <f>(V60-T60)/T60</f>
        <v>-0.14862914862914864</v>
      </c>
      <c r="V60" s="6">
        <v>590</v>
      </c>
      <c r="AL60" s="11"/>
      <c r="AM60" s="12"/>
      <c r="AO60" s="11"/>
      <c r="AR60" s="11"/>
      <c r="AU60" s="11"/>
      <c r="AX60" s="11"/>
    </row>
    <row r="61" spans="19:50" ht="12.75" customHeight="1">
      <c r="S61" s="2" t="s">
        <v>416</v>
      </c>
      <c r="T61" s="6">
        <v>803</v>
      </c>
      <c r="U61" s="15">
        <f>(V61-T61)/T61</f>
        <v>-0.16811955168119552</v>
      </c>
      <c r="V61" s="6">
        <v>668</v>
      </c>
      <c r="AL61" s="11"/>
      <c r="AM61" s="12"/>
      <c r="AO61" s="11"/>
      <c r="AR61" s="11"/>
      <c r="AU61" s="11"/>
      <c r="AX61" s="11"/>
    </row>
    <row r="62" spans="19:50" ht="12.75" customHeight="1">
      <c r="S62" s="2" t="s">
        <v>431</v>
      </c>
      <c r="T62" s="6">
        <v>632</v>
      </c>
      <c r="U62" s="15">
        <f>(V62-T62)/T62</f>
        <v>-0.1439873417721519</v>
      </c>
      <c r="V62" s="6">
        <v>541</v>
      </c>
      <c r="AL62" s="11"/>
      <c r="AM62" s="12"/>
      <c r="AO62" s="11"/>
      <c r="AR62" s="11"/>
      <c r="AU62" s="11"/>
      <c r="AX62" s="11"/>
    </row>
    <row r="63" spans="19:50" ht="12.75" customHeight="1">
      <c r="S63" s="2" t="s">
        <v>446</v>
      </c>
      <c r="T63" s="6">
        <v>473</v>
      </c>
      <c r="U63" s="15">
        <f>(V63-T63)/T63</f>
        <v>-0.2029598308668076</v>
      </c>
      <c r="V63" s="6">
        <v>377</v>
      </c>
      <c r="AL63" s="11"/>
      <c r="AM63" s="12"/>
      <c r="AO63" s="11"/>
      <c r="AR63" s="11"/>
      <c r="AU63" s="11"/>
      <c r="AX63" s="11"/>
    </row>
    <row r="64" spans="19:50" ht="12.75" customHeight="1">
      <c r="S64" s="2" t="s">
        <v>461</v>
      </c>
      <c r="T64" s="6">
        <v>788</v>
      </c>
      <c r="U64" s="15">
        <f>(V64-T64)/T64</f>
        <v>-0.12690355329949238</v>
      </c>
      <c r="V64" s="6">
        <v>688</v>
      </c>
      <c r="AL64" s="11"/>
      <c r="AM64" s="12"/>
      <c r="AO64" s="11"/>
      <c r="AR64" s="11"/>
      <c r="AU64" s="11"/>
      <c r="AX64" s="11"/>
    </row>
    <row r="65" spans="38:50" ht="12.75" customHeight="1">
      <c r="AL65" s="11"/>
      <c r="AM65" s="12"/>
      <c r="AO65" s="11"/>
      <c r="AR65" s="11"/>
      <c r="AU65" s="11"/>
      <c r="AX65" s="11"/>
    </row>
    <row r="66" spans="38:50" ht="12.75" customHeight="1">
      <c r="AL66" s="11"/>
      <c r="AM66" s="12"/>
      <c r="AO66" s="11"/>
      <c r="AR66" s="11"/>
      <c r="AU66" s="11"/>
      <c r="AX66" s="11"/>
    </row>
    <row r="67" spans="38:50" ht="12.75" customHeight="1">
      <c r="AL67" s="11"/>
      <c r="AM67" s="12"/>
      <c r="AO67" s="11"/>
      <c r="AR67" s="11"/>
      <c r="AU67" s="11"/>
      <c r="AX67" s="11"/>
    </row>
    <row r="68" spans="38:50" ht="12.75" customHeight="1">
      <c r="AL68" s="11"/>
      <c r="AM68" s="12"/>
      <c r="AO68" s="11"/>
      <c r="AR68" s="11"/>
      <c r="AU68" s="11"/>
      <c r="AX68" s="11"/>
    </row>
    <row r="69" spans="38:50" ht="12.75" customHeight="1">
      <c r="AL69" s="11"/>
      <c r="AM69" s="12"/>
      <c r="AO69" s="11"/>
      <c r="AR69" s="11"/>
      <c r="AU69" s="11"/>
      <c r="AX69" s="11"/>
    </row>
    <row r="70" spans="38:50" ht="12.75" customHeight="1">
      <c r="AL70" s="11"/>
      <c r="AM70" s="12"/>
      <c r="AO70" s="11"/>
      <c r="AR70" s="11"/>
      <c r="AU70" s="11"/>
      <c r="AX70" s="11"/>
    </row>
    <row r="71" spans="38:50" ht="12.75" customHeight="1">
      <c r="AL71" s="11"/>
      <c r="AM71" s="12"/>
      <c r="AO71" s="11"/>
      <c r="AR71" s="11"/>
      <c r="AU71" s="11"/>
      <c r="AX71" s="11"/>
    </row>
    <row r="72" spans="38:50" ht="12.75" customHeight="1">
      <c r="AL72" s="11"/>
      <c r="AM72" s="12"/>
      <c r="AO72" s="11"/>
      <c r="AR72" s="11"/>
      <c r="AU72" s="11"/>
      <c r="AX72" s="11"/>
    </row>
    <row r="73" spans="38:50" ht="12.75" customHeight="1">
      <c r="AL73" s="11"/>
      <c r="AM73" s="12"/>
      <c r="AO73" s="11"/>
      <c r="AR73" s="11"/>
      <c r="AU73" s="11"/>
      <c r="AX73" s="11"/>
    </row>
    <row r="74" spans="38:50" ht="12.75" customHeight="1">
      <c r="AL74" s="11"/>
      <c r="AM74" s="12"/>
      <c r="AO74" s="11"/>
      <c r="AR74" s="11"/>
      <c r="AU74" s="11"/>
      <c r="AX74" s="11"/>
    </row>
    <row r="75" spans="38:50" ht="12.75" customHeight="1">
      <c r="AL75" s="11"/>
      <c r="AM75" s="12"/>
      <c r="AO75" s="11"/>
      <c r="AR75" s="11"/>
      <c r="AU75" s="11"/>
      <c r="AX75" s="11"/>
    </row>
    <row r="76" spans="38:50" ht="12.75" customHeight="1">
      <c r="AL76" s="11"/>
      <c r="AM76" s="12"/>
      <c r="AO76" s="11"/>
      <c r="AR76" s="11"/>
      <c r="AU76" s="11"/>
      <c r="AX76" s="11"/>
    </row>
    <row r="77" spans="38:50" ht="12.75" customHeight="1">
      <c r="AL77" s="11"/>
      <c r="AM77" s="12"/>
      <c r="AO77" s="11"/>
      <c r="AR77" s="11"/>
      <c r="AU77" s="11"/>
      <c r="AX77" s="11"/>
    </row>
    <row r="78" spans="38:50" ht="12.75" customHeight="1">
      <c r="AL78" s="11"/>
      <c r="AM78" s="12"/>
      <c r="AO78" s="11"/>
      <c r="AR78" s="11"/>
      <c r="AU78" s="11"/>
      <c r="AX78" s="11"/>
    </row>
    <row r="79" spans="38:50" ht="12.75" customHeight="1">
      <c r="AL79" s="11"/>
      <c r="AM79" s="12"/>
      <c r="AO79" s="11"/>
      <c r="AR79" s="11"/>
      <c r="AU79" s="11"/>
      <c r="AX79" s="11"/>
    </row>
    <row r="80" spans="38:50" ht="12.75" customHeight="1">
      <c r="AL80" s="11"/>
      <c r="AM80" s="12"/>
      <c r="AO80" s="11"/>
      <c r="AR80" s="11"/>
      <c r="AU80" s="11"/>
      <c r="AX80" s="11"/>
    </row>
    <row r="81" spans="38:50" ht="12.75" customHeight="1">
      <c r="AL81" s="11"/>
      <c r="AM81" s="12"/>
      <c r="AO81" s="11"/>
      <c r="AR81" s="11"/>
      <c r="AU81" s="11"/>
      <c r="AX81" s="11"/>
    </row>
    <row r="82" spans="38:50" ht="12.75" customHeight="1">
      <c r="AL82" s="11"/>
      <c r="AM82" s="12"/>
      <c r="AO82" s="11"/>
      <c r="AR82" s="11"/>
      <c r="AU82" s="11"/>
      <c r="AX82" s="11"/>
    </row>
    <row r="83" spans="38:50" ht="12.75" customHeight="1">
      <c r="AL83" s="11"/>
      <c r="AM83" s="12"/>
      <c r="AO83" s="11"/>
      <c r="AR83" s="11"/>
      <c r="AU83" s="11"/>
      <c r="AX83" s="11"/>
    </row>
    <row r="84" spans="38:50" ht="12.75" customHeight="1">
      <c r="AL84" s="11"/>
      <c r="AM84" s="12"/>
      <c r="AO84" s="11"/>
      <c r="AR84" s="11"/>
      <c r="AU84" s="11"/>
      <c r="AX84" s="11"/>
    </row>
    <row r="85" spans="38:50" ht="12.75" customHeight="1">
      <c r="AL85" s="11"/>
      <c r="AM85" s="12"/>
      <c r="AO85" s="11"/>
      <c r="AR85" s="11"/>
      <c r="AU85" s="11"/>
      <c r="AX85" s="11"/>
    </row>
    <row r="86" spans="38:50" ht="12.75" customHeight="1">
      <c r="AL86" s="11"/>
      <c r="AM86" s="12"/>
      <c r="AO86" s="11"/>
      <c r="AR86" s="11"/>
      <c r="AU86" s="11"/>
      <c r="AX86" s="11"/>
    </row>
    <row r="87" spans="38:50" ht="12.75" customHeight="1">
      <c r="AL87" s="11"/>
      <c r="AM87" s="12"/>
      <c r="AO87" s="11"/>
      <c r="AR87" s="11"/>
      <c r="AU87" s="11"/>
      <c r="AX87" s="11"/>
    </row>
    <row r="88" spans="38:50" ht="12.75" customHeight="1">
      <c r="AL88" s="11"/>
      <c r="AM88" s="12"/>
      <c r="AO88" s="11"/>
      <c r="AR88" s="11"/>
      <c r="AU88" s="11"/>
      <c r="AX88" s="11"/>
    </row>
    <row r="89" spans="38:50" ht="12.75" customHeight="1">
      <c r="AL89" s="11"/>
      <c r="AM89" s="12"/>
      <c r="AO89" s="11"/>
      <c r="AR89" s="11"/>
      <c r="AU89" s="11"/>
      <c r="AX89" s="11"/>
    </row>
    <row r="90" spans="38:50" ht="12.75" customHeight="1">
      <c r="AL90" s="11"/>
      <c r="AM90" s="12"/>
      <c r="AO90" s="11"/>
      <c r="AR90" s="11"/>
      <c r="AU90" s="11"/>
      <c r="AX90" s="11"/>
    </row>
    <row r="91" spans="38:50" ht="12.75" customHeight="1">
      <c r="AL91" s="11"/>
      <c r="AM91" s="12"/>
      <c r="AO91" s="11"/>
      <c r="AR91" s="11"/>
      <c r="AU91" s="11"/>
      <c r="AX91" s="11"/>
    </row>
    <row r="92" spans="38:50" ht="12.75" customHeight="1">
      <c r="AL92" s="11"/>
      <c r="AM92" s="12"/>
      <c r="AO92" s="11"/>
      <c r="AR92" s="11"/>
      <c r="AU92" s="11"/>
      <c r="AX92" s="11"/>
    </row>
    <row r="93" spans="38:50" ht="12.75" customHeight="1">
      <c r="AL93" s="11"/>
      <c r="AM93" s="12"/>
      <c r="AO93" s="11"/>
      <c r="AR93" s="11"/>
      <c r="AU93" s="11"/>
      <c r="AX93" s="11"/>
    </row>
    <row r="94" spans="38:50" ht="12.75" customHeight="1">
      <c r="AL94" s="11"/>
      <c r="AM94" s="12"/>
      <c r="AO94" s="11"/>
      <c r="AR94" s="11"/>
      <c r="AU94" s="11"/>
      <c r="AX94" s="11"/>
    </row>
    <row r="95" spans="38:50" ht="12.75" customHeight="1">
      <c r="AL95" s="11"/>
      <c r="AM95" s="12"/>
      <c r="AO95" s="11"/>
      <c r="AR95" s="11"/>
      <c r="AU95" s="11"/>
      <c r="AX95" s="11"/>
    </row>
    <row r="96" spans="38:50" ht="12.75" customHeight="1">
      <c r="AL96" s="11"/>
      <c r="AM96" s="12"/>
      <c r="AO96" s="11"/>
      <c r="AR96" s="11"/>
      <c r="AU96" s="11"/>
      <c r="AX96" s="11"/>
    </row>
    <row r="97" spans="38:50" ht="12.75" customHeight="1">
      <c r="AL97" s="11"/>
      <c r="AM97" s="12"/>
      <c r="AO97" s="11"/>
      <c r="AR97" s="11"/>
      <c r="AU97" s="11"/>
      <c r="AX97" s="11"/>
    </row>
    <row r="98" spans="38:50" ht="12.75" customHeight="1">
      <c r="AL98" s="11"/>
      <c r="AM98" s="12"/>
      <c r="AO98" s="11"/>
      <c r="AR98" s="11"/>
      <c r="AU98" s="11"/>
      <c r="AX98" s="11"/>
    </row>
    <row r="99" spans="38:50" ht="12.75" customHeight="1">
      <c r="AL99" s="11"/>
      <c r="AM99" s="12"/>
      <c r="AO99" s="11"/>
      <c r="AR99" s="11"/>
      <c r="AU99" s="11"/>
      <c r="AX99" s="11"/>
    </row>
    <row r="100" spans="38:50" ht="12.75" customHeight="1">
      <c r="AL100" s="11"/>
      <c r="AM100" s="12"/>
      <c r="AO100" s="11"/>
      <c r="AR100" s="11"/>
      <c r="AU100" s="11"/>
      <c r="AX100" s="11"/>
    </row>
    <row r="101" spans="38:50" ht="12.75" customHeight="1">
      <c r="AL101" s="11"/>
      <c r="AM101" s="12"/>
      <c r="AO101" s="11"/>
      <c r="AR101" s="11"/>
      <c r="AU101" s="11"/>
      <c r="AX101" s="11"/>
    </row>
    <row r="102" spans="38:50" ht="12.75" customHeight="1">
      <c r="AL102" s="11"/>
      <c r="AM102" s="12"/>
      <c r="AO102" s="11"/>
      <c r="AR102" s="11"/>
      <c r="AU102" s="11"/>
      <c r="AX102" s="11"/>
    </row>
    <row r="103" spans="38:50" ht="12.75" customHeight="1">
      <c r="AL103" s="11"/>
      <c r="AM103" s="12"/>
      <c r="AO103" s="11"/>
      <c r="AR103" s="11"/>
      <c r="AU103" s="11"/>
      <c r="AX103" s="11"/>
    </row>
    <row r="104" spans="38:50" ht="12.75" customHeight="1">
      <c r="AL104" s="11"/>
      <c r="AM104" s="12"/>
      <c r="AO104" s="11"/>
      <c r="AR104" s="11"/>
      <c r="AU104" s="11"/>
      <c r="AX104" s="11"/>
    </row>
    <row r="105" spans="38:50" ht="12.75" customHeight="1">
      <c r="AL105" s="11"/>
      <c r="AM105" s="12"/>
      <c r="AO105" s="11"/>
      <c r="AR105" s="11"/>
      <c r="AU105" s="11"/>
      <c r="AX105" s="11"/>
    </row>
    <row r="106" spans="38:50" ht="12.75" customHeight="1">
      <c r="AL106" s="11"/>
      <c r="AM106" s="12"/>
      <c r="AO106" s="11"/>
      <c r="AR106" s="11"/>
      <c r="AU106" s="11"/>
      <c r="AX106" s="11"/>
    </row>
    <row r="107" spans="38:50" ht="12.75" customHeight="1">
      <c r="AL107" s="11"/>
      <c r="AM107" s="12"/>
      <c r="AO107" s="11"/>
      <c r="AR107" s="11"/>
      <c r="AU107" s="11"/>
      <c r="AX107" s="11"/>
    </row>
    <row r="108" spans="38:50" ht="12.75" customHeight="1">
      <c r="AL108" s="11"/>
      <c r="AM108" s="12"/>
      <c r="AO108" s="11"/>
      <c r="AR108" s="11"/>
      <c r="AU108" s="11"/>
      <c r="AX108" s="11"/>
    </row>
    <row r="109" spans="38:50" ht="12.75" customHeight="1">
      <c r="AL109" s="11"/>
      <c r="AM109" s="12"/>
      <c r="AO109" s="11"/>
      <c r="AR109" s="11"/>
      <c r="AU109" s="11"/>
      <c r="AX109" s="11"/>
    </row>
    <row r="110" spans="38:50" ht="12.75" customHeight="1">
      <c r="AL110" s="11"/>
      <c r="AM110" s="12"/>
      <c r="AO110" s="11"/>
      <c r="AR110" s="11"/>
      <c r="AU110" s="11"/>
      <c r="AX110" s="11"/>
    </row>
    <row r="111" spans="38:50" ht="12.75" customHeight="1">
      <c r="AL111" s="11"/>
      <c r="AM111" s="12"/>
      <c r="AO111" s="11"/>
      <c r="AR111" s="11"/>
      <c r="AU111" s="11"/>
      <c r="AX111" s="11"/>
    </row>
    <row r="112" spans="38:50" ht="12.75" customHeight="1">
      <c r="AL112" s="11"/>
      <c r="AM112" s="12"/>
      <c r="AO112" s="11"/>
      <c r="AR112" s="11"/>
      <c r="AU112" s="11"/>
      <c r="AX112" s="11"/>
    </row>
    <row r="113" spans="38:50" ht="12.75" customHeight="1">
      <c r="AL113" s="11"/>
      <c r="AM113" s="12"/>
      <c r="AO113" s="11"/>
      <c r="AR113" s="11"/>
      <c r="AU113" s="11"/>
      <c r="AX113" s="11"/>
    </row>
    <row r="114" spans="38:50" ht="12.75" customHeight="1">
      <c r="AL114" s="11"/>
      <c r="AM114" s="12"/>
      <c r="AO114" s="11"/>
      <c r="AR114" s="11"/>
      <c r="AU114" s="11"/>
      <c r="AX114" s="11"/>
    </row>
    <row r="115" spans="38:50" ht="12.75" customHeight="1">
      <c r="AL115" s="11"/>
      <c r="AM115" s="12"/>
      <c r="AO115" s="11"/>
      <c r="AR115" s="11"/>
      <c r="AU115" s="11"/>
      <c r="AX115" s="11"/>
    </row>
    <row r="116" spans="38:50" ht="12.75" customHeight="1">
      <c r="AL116" s="11"/>
      <c r="AM116" s="12"/>
      <c r="AO116" s="11"/>
      <c r="AR116" s="11"/>
      <c r="AU116" s="11"/>
      <c r="AX116" s="11"/>
    </row>
    <row r="117" spans="38:50" ht="12.75" customHeight="1">
      <c r="AL117" s="11"/>
      <c r="AM117" s="12"/>
      <c r="AO117" s="11"/>
      <c r="AR117" s="11"/>
      <c r="AU117" s="11"/>
      <c r="AX117" s="11"/>
    </row>
    <row r="118" spans="38:50" ht="12.75" customHeight="1">
      <c r="AL118" s="11"/>
      <c r="AM118" s="12"/>
      <c r="AO118" s="11"/>
      <c r="AR118" s="11"/>
      <c r="AU118" s="11"/>
      <c r="AX118" s="11"/>
    </row>
    <row r="119" spans="38:50" ht="12.75" customHeight="1">
      <c r="AL119" s="11"/>
      <c r="AM119" s="12"/>
      <c r="AO119" s="11"/>
      <c r="AR119" s="11"/>
      <c r="AU119" s="11"/>
      <c r="AX119" s="11"/>
    </row>
    <row r="120" spans="38:50" ht="12.75" customHeight="1">
      <c r="AL120" s="11"/>
      <c r="AM120" s="12"/>
      <c r="AO120" s="11"/>
      <c r="AR120" s="11"/>
      <c r="AU120" s="11"/>
      <c r="AX120" s="11"/>
    </row>
    <row r="121" spans="38:50" ht="12.75" customHeight="1">
      <c r="AL121" s="11"/>
      <c r="AM121" s="12"/>
      <c r="AO121" s="11"/>
      <c r="AR121" s="11"/>
      <c r="AU121" s="11"/>
      <c r="AX121" s="11"/>
    </row>
    <row r="122" spans="38:50" ht="12.75" customHeight="1">
      <c r="AL122" s="11"/>
      <c r="AM122" s="12"/>
      <c r="AO122" s="11"/>
      <c r="AR122" s="11"/>
      <c r="AU122" s="11"/>
      <c r="AX122" s="11"/>
    </row>
    <row r="123" spans="38:50" ht="12.75" customHeight="1">
      <c r="AL123" s="11"/>
      <c r="AM123" s="12"/>
      <c r="AO123" s="11"/>
      <c r="AR123" s="11"/>
      <c r="AU123" s="11"/>
      <c r="AX123" s="11"/>
    </row>
    <row r="124" spans="38:50" ht="12.75" customHeight="1">
      <c r="AL124" s="11"/>
      <c r="AM124" s="12"/>
      <c r="AO124" s="11"/>
      <c r="AR124" s="11"/>
      <c r="AU124" s="11"/>
      <c r="AX124" s="11"/>
    </row>
    <row r="125" spans="38:50" ht="12.75" customHeight="1">
      <c r="AL125" s="11"/>
      <c r="AM125" s="12"/>
      <c r="AO125" s="11"/>
      <c r="AR125" s="11"/>
      <c r="AU125" s="11"/>
      <c r="AX125" s="11"/>
    </row>
    <row r="126" spans="38:50" ht="12.75" customHeight="1">
      <c r="AL126" s="11"/>
      <c r="AM126" s="12"/>
      <c r="AO126" s="11"/>
      <c r="AR126" s="11"/>
      <c r="AU126" s="11"/>
      <c r="AX126" s="11"/>
    </row>
    <row r="127" spans="38:50" ht="12.75" customHeight="1">
      <c r="AL127" s="11"/>
      <c r="AM127" s="12"/>
      <c r="AO127" s="11"/>
      <c r="AR127" s="11"/>
      <c r="AU127" s="11"/>
      <c r="AX127" s="11"/>
    </row>
    <row r="128" spans="38:50" ht="12.75" customHeight="1">
      <c r="AL128" s="11"/>
      <c r="AM128" s="12"/>
      <c r="AO128" s="11"/>
      <c r="AR128" s="11"/>
      <c r="AU128" s="11"/>
      <c r="AX128" s="11"/>
    </row>
    <row r="129" spans="38:50" ht="12.75" customHeight="1">
      <c r="AL129" s="11"/>
      <c r="AM129" s="12"/>
      <c r="AO129" s="11"/>
      <c r="AR129" s="11"/>
      <c r="AU129" s="11"/>
      <c r="AX129" s="11"/>
    </row>
    <row r="130" spans="38:50" ht="12.75" customHeight="1">
      <c r="AL130" s="11"/>
      <c r="AM130" s="12"/>
      <c r="AO130" s="11"/>
      <c r="AR130" s="11"/>
      <c r="AU130" s="11"/>
      <c r="AX130" s="11"/>
    </row>
    <row r="131" spans="38:50" ht="12.75" customHeight="1">
      <c r="AL131" s="11"/>
      <c r="AM131" s="12"/>
      <c r="AO131" s="11"/>
      <c r="AR131" s="11"/>
      <c r="AU131" s="11"/>
      <c r="AX131" s="11"/>
    </row>
    <row r="132" spans="38:50" ht="12.75" customHeight="1">
      <c r="AL132" s="11"/>
      <c r="AM132" s="12"/>
      <c r="AO132" s="11"/>
      <c r="AR132" s="11"/>
      <c r="AU132" s="11"/>
      <c r="AX132" s="11"/>
    </row>
    <row r="133" spans="38:50" ht="12.75" customHeight="1">
      <c r="AL133" s="11"/>
      <c r="AM133" s="12"/>
      <c r="AO133" s="11"/>
      <c r="AR133" s="11"/>
      <c r="AU133" s="11"/>
      <c r="AX133" s="11"/>
    </row>
    <row r="134" spans="38:50" ht="12.75" customHeight="1">
      <c r="AL134" s="11"/>
      <c r="AM134" s="12"/>
      <c r="AO134" s="11"/>
      <c r="AR134" s="11"/>
      <c r="AU134" s="11"/>
      <c r="AX134" s="11"/>
    </row>
    <row r="135" spans="38:50" ht="12.75" customHeight="1">
      <c r="AL135" s="11"/>
      <c r="AM135" s="12"/>
      <c r="AO135" s="11"/>
      <c r="AR135" s="11"/>
      <c r="AU135" s="11"/>
      <c r="AX135" s="11"/>
    </row>
    <row r="136" spans="38:50" ht="12.75" customHeight="1">
      <c r="AL136" s="11"/>
      <c r="AM136" s="12"/>
      <c r="AO136" s="11"/>
      <c r="AR136" s="11"/>
      <c r="AU136" s="11"/>
      <c r="AX136" s="11"/>
    </row>
    <row r="137" spans="38:50" ht="12.75" customHeight="1">
      <c r="AL137" s="11"/>
      <c r="AM137" s="12"/>
      <c r="AO137" s="11"/>
      <c r="AR137" s="11"/>
      <c r="AU137" s="11"/>
      <c r="AX137" s="11"/>
    </row>
    <row r="138" spans="38:50" ht="12.75" customHeight="1">
      <c r="AL138" s="11"/>
      <c r="AM138" s="12"/>
      <c r="AO138" s="11"/>
      <c r="AR138" s="11"/>
      <c r="AU138" s="11"/>
      <c r="AX138" s="11"/>
    </row>
    <row r="139" spans="38:50" ht="12.75" customHeight="1">
      <c r="AL139" s="11"/>
      <c r="AM139" s="12"/>
      <c r="AO139" s="11"/>
      <c r="AR139" s="11"/>
      <c r="AU139" s="11"/>
      <c r="AX139" s="11"/>
    </row>
    <row r="140" spans="38:50" ht="12.75" customHeight="1">
      <c r="AL140" s="11"/>
      <c r="AM140" s="12"/>
      <c r="AO140" s="11"/>
      <c r="AR140" s="11"/>
      <c r="AU140" s="11"/>
      <c r="AX140" s="11"/>
    </row>
    <row r="141" spans="38:50" ht="12.75" customHeight="1">
      <c r="AL141" s="11"/>
      <c r="AM141" s="12"/>
      <c r="AO141" s="11"/>
      <c r="AR141" s="11"/>
      <c r="AU141" s="11"/>
      <c r="AX141" s="11"/>
    </row>
    <row r="142" spans="38:50" ht="12.75" customHeight="1">
      <c r="AL142" s="11"/>
      <c r="AM142" s="12"/>
      <c r="AO142" s="11"/>
      <c r="AR142" s="11"/>
      <c r="AU142" s="11"/>
      <c r="AX142" s="11"/>
    </row>
    <row r="143" spans="38:50" ht="12.75" customHeight="1">
      <c r="AL143" s="11"/>
      <c r="AM143" s="12"/>
      <c r="AO143" s="11"/>
      <c r="AR143" s="11"/>
      <c r="AU143" s="11"/>
      <c r="AX143" s="11"/>
    </row>
    <row r="144" spans="38:50" ht="12.75" customHeight="1">
      <c r="AL144" s="11"/>
      <c r="AM144" s="12"/>
      <c r="AO144" s="11"/>
      <c r="AR144" s="11"/>
      <c r="AU144" s="11"/>
      <c r="AX144" s="11"/>
    </row>
    <row r="145" spans="38:50" ht="12.75" customHeight="1">
      <c r="AL145" s="11"/>
      <c r="AM145" s="12"/>
      <c r="AO145" s="11"/>
      <c r="AR145" s="11"/>
      <c r="AU145" s="11"/>
      <c r="AX145" s="11"/>
    </row>
    <row r="146" spans="38:50" ht="12.75" customHeight="1">
      <c r="AL146" s="11"/>
      <c r="AM146" s="12"/>
      <c r="AO146" s="11"/>
      <c r="AR146" s="11"/>
      <c r="AU146" s="11"/>
      <c r="AX146" s="11"/>
    </row>
    <row r="147" spans="38:50" ht="12.75" customHeight="1">
      <c r="AL147" s="11"/>
      <c r="AM147" s="12"/>
      <c r="AO147" s="11"/>
      <c r="AR147" s="11"/>
      <c r="AU147" s="11"/>
      <c r="AX147" s="11"/>
    </row>
    <row r="148" spans="38:50" ht="12.75" customHeight="1">
      <c r="AL148" s="11"/>
      <c r="AM148" s="12"/>
      <c r="AO148" s="11"/>
      <c r="AR148" s="11"/>
      <c r="AU148" s="11"/>
      <c r="AX148" s="11"/>
    </row>
    <row r="149" spans="38:50" ht="12.75" customHeight="1">
      <c r="AL149" s="11"/>
      <c r="AM149" s="12"/>
      <c r="AO149" s="11"/>
      <c r="AR149" s="11"/>
      <c r="AU149" s="11"/>
      <c r="AX149" s="11"/>
    </row>
    <row r="150" spans="38:50" ht="12.75" customHeight="1">
      <c r="AL150" s="11"/>
      <c r="AM150" s="12"/>
      <c r="AO150" s="11"/>
      <c r="AR150" s="11"/>
      <c r="AU150" s="11"/>
      <c r="AX150" s="11"/>
    </row>
    <row r="151" spans="38:50" ht="12.75" customHeight="1">
      <c r="AL151" s="11"/>
      <c r="AM151" s="12"/>
      <c r="AO151" s="11"/>
      <c r="AR151" s="11"/>
      <c r="AU151" s="11"/>
      <c r="AX151" s="11"/>
    </row>
    <row r="152" spans="38:50" ht="12.75" customHeight="1">
      <c r="AL152" s="11"/>
      <c r="AM152" s="12"/>
      <c r="AO152" s="11"/>
      <c r="AR152" s="11"/>
      <c r="AU152" s="11"/>
      <c r="AX152" s="11"/>
    </row>
    <row r="153" spans="38:50" ht="12.75" customHeight="1">
      <c r="AL153" s="11"/>
      <c r="AM153" s="12"/>
      <c r="AO153" s="11"/>
      <c r="AR153" s="11"/>
      <c r="AU153" s="11"/>
      <c r="AX153" s="11"/>
    </row>
    <row r="154" spans="38:50" ht="12.75" customHeight="1">
      <c r="AL154" s="11"/>
      <c r="AM154" s="12"/>
      <c r="AO154" s="11"/>
      <c r="AR154" s="11"/>
      <c r="AU154" s="11"/>
      <c r="AX154" s="11"/>
    </row>
    <row r="155" spans="38:50" ht="12.75" customHeight="1">
      <c r="AL155" s="11"/>
      <c r="AM155" s="12"/>
      <c r="AO155" s="11"/>
      <c r="AR155" s="11"/>
      <c r="AU155" s="11"/>
      <c r="AX155" s="11"/>
    </row>
    <row r="156" spans="38:50" ht="12.75" customHeight="1">
      <c r="AL156" s="11"/>
      <c r="AM156" s="12"/>
      <c r="AO156" s="11"/>
      <c r="AR156" s="11"/>
      <c r="AU156" s="11"/>
      <c r="AX156" s="11"/>
    </row>
    <row r="157" spans="38:50" ht="12.75" customHeight="1">
      <c r="AL157" s="11"/>
      <c r="AM157" s="12"/>
      <c r="AO157" s="11"/>
      <c r="AR157" s="11"/>
      <c r="AU157" s="11"/>
      <c r="AX157" s="11"/>
    </row>
    <row r="158" spans="38:50" ht="12.75" customHeight="1">
      <c r="AL158" s="11"/>
      <c r="AM158" s="12"/>
      <c r="AO158" s="11"/>
      <c r="AR158" s="11"/>
      <c r="AU158" s="11"/>
      <c r="AX158" s="11"/>
    </row>
    <row r="159" spans="38:50" ht="12.75" customHeight="1">
      <c r="AL159" s="11"/>
      <c r="AM159" s="12"/>
      <c r="AO159" s="11"/>
      <c r="AR159" s="11"/>
      <c r="AU159" s="11"/>
      <c r="AX159" s="11"/>
    </row>
    <row r="160" spans="38:50" ht="12.75" customHeight="1">
      <c r="AL160" s="11"/>
      <c r="AM160" s="12"/>
      <c r="AO160" s="11"/>
      <c r="AR160" s="11"/>
      <c r="AU160" s="11"/>
      <c r="AX160" s="11"/>
    </row>
    <row r="161" spans="38:50" ht="12.75" customHeight="1">
      <c r="AL161" s="11"/>
      <c r="AM161" s="12"/>
      <c r="AO161" s="11"/>
      <c r="AR161" s="11"/>
      <c r="AU161" s="11"/>
      <c r="AX161" s="11"/>
    </row>
    <row r="162" spans="38:50" ht="12.75" customHeight="1">
      <c r="AL162" s="11"/>
      <c r="AM162" s="12"/>
      <c r="AO162" s="11"/>
      <c r="AR162" s="11"/>
      <c r="AU162" s="11"/>
      <c r="AX162" s="11"/>
    </row>
    <row r="163" spans="38:50" ht="12.75" customHeight="1">
      <c r="AL163" s="11"/>
      <c r="AM163" s="12"/>
      <c r="AO163" s="11"/>
      <c r="AR163" s="11"/>
      <c r="AU163" s="11"/>
      <c r="AX163" s="11"/>
    </row>
    <row r="164" spans="38:50" ht="12.75" customHeight="1">
      <c r="AL164" s="11"/>
      <c r="AM164" s="12"/>
      <c r="AO164" s="11"/>
      <c r="AR164" s="11"/>
      <c r="AU164" s="11"/>
      <c r="AX164" s="11"/>
    </row>
    <row r="165" spans="38:50" ht="12.75" customHeight="1">
      <c r="AL165" s="11"/>
      <c r="AM165" s="12"/>
      <c r="AO165" s="11"/>
      <c r="AR165" s="11"/>
      <c r="AU165" s="11"/>
      <c r="AX165" s="11"/>
    </row>
    <row r="166" spans="38:50" ht="12.75" customHeight="1">
      <c r="AL166" s="11"/>
      <c r="AM166" s="12"/>
      <c r="AO166" s="11"/>
      <c r="AR166" s="11"/>
      <c r="AU166" s="11"/>
      <c r="AX166" s="11"/>
    </row>
    <row r="167" spans="38:50" ht="12.75" customHeight="1">
      <c r="AL167" s="11"/>
      <c r="AM167" s="12"/>
      <c r="AO167" s="11"/>
      <c r="AR167" s="11"/>
      <c r="AU167" s="11"/>
      <c r="AX167" s="11"/>
    </row>
    <row r="168" spans="38:50" ht="12.75" customHeight="1">
      <c r="AL168" s="11"/>
      <c r="AM168" s="12"/>
      <c r="AO168" s="11"/>
      <c r="AR168" s="11"/>
      <c r="AU168" s="11"/>
      <c r="AX168" s="11"/>
    </row>
    <row r="169" spans="38:50" ht="12.75" customHeight="1">
      <c r="AL169" s="11"/>
      <c r="AM169" s="12"/>
      <c r="AO169" s="11"/>
      <c r="AR169" s="11"/>
      <c r="AU169" s="11"/>
      <c r="AX169" s="11"/>
    </row>
    <row r="170" spans="38:50" ht="12.75" customHeight="1">
      <c r="AL170" s="11"/>
      <c r="AM170" s="12"/>
      <c r="AO170" s="11"/>
      <c r="AR170" s="11"/>
      <c r="AU170" s="11"/>
      <c r="AX170" s="11"/>
    </row>
    <row r="171" spans="38:50" ht="12.75" customHeight="1">
      <c r="AL171" s="11"/>
      <c r="AM171" s="12"/>
      <c r="AO171" s="11"/>
      <c r="AR171" s="11"/>
      <c r="AU171" s="11"/>
      <c r="AX171" s="11"/>
    </row>
    <row r="172" spans="38:50" ht="12.75" customHeight="1">
      <c r="AL172" s="11"/>
      <c r="AM172" s="12"/>
      <c r="AO172" s="11"/>
      <c r="AR172" s="11"/>
      <c r="AU172" s="11"/>
      <c r="AX172" s="11"/>
    </row>
    <row r="173" spans="38:50" ht="12.75" customHeight="1">
      <c r="AL173" s="11"/>
      <c r="AM173" s="12"/>
      <c r="AO173" s="11"/>
      <c r="AR173" s="11"/>
      <c r="AU173" s="11"/>
      <c r="AX173" s="11"/>
    </row>
    <row r="174" spans="38:50" ht="12.75" customHeight="1">
      <c r="AL174" s="11"/>
      <c r="AM174" s="12"/>
      <c r="AO174" s="11"/>
      <c r="AR174" s="11"/>
      <c r="AU174" s="11"/>
      <c r="AX174" s="11"/>
    </row>
    <row r="175" spans="38:50" ht="12.75" customHeight="1">
      <c r="AL175" s="11"/>
      <c r="AM175" s="12"/>
      <c r="AO175" s="11"/>
      <c r="AR175" s="11"/>
      <c r="AU175" s="11"/>
      <c r="AX175" s="11"/>
    </row>
    <row r="176" spans="38:50" ht="12.75" customHeight="1">
      <c r="AL176" s="11"/>
      <c r="AM176" s="12"/>
      <c r="AO176" s="11"/>
      <c r="AR176" s="11"/>
      <c r="AU176" s="11"/>
      <c r="AX176" s="11"/>
    </row>
    <row r="177" spans="38:50" ht="12.75" customHeight="1">
      <c r="AL177" s="11"/>
      <c r="AM177" s="12"/>
      <c r="AO177" s="11"/>
      <c r="AR177" s="11"/>
      <c r="AU177" s="11"/>
      <c r="AX177" s="11"/>
    </row>
    <row r="178" spans="38:50" ht="12.75" customHeight="1">
      <c r="AL178" s="11"/>
      <c r="AM178" s="12"/>
      <c r="AO178" s="11"/>
      <c r="AR178" s="11"/>
      <c r="AU178" s="11"/>
      <c r="AX178" s="11"/>
    </row>
    <row r="179" spans="38:50" ht="12.75" customHeight="1">
      <c r="AL179" s="11"/>
      <c r="AM179" s="12"/>
      <c r="AO179" s="11"/>
      <c r="AR179" s="11"/>
      <c r="AU179" s="11"/>
      <c r="AX179" s="11"/>
    </row>
    <row r="180" spans="38:50" ht="12.75" customHeight="1">
      <c r="AL180" s="11"/>
      <c r="AM180" s="12"/>
      <c r="AO180" s="11"/>
      <c r="AR180" s="11"/>
      <c r="AU180" s="11"/>
      <c r="AX180" s="11"/>
    </row>
    <row r="181" spans="38:50" ht="12.75" customHeight="1">
      <c r="AL181" s="11"/>
      <c r="AM181" s="12"/>
      <c r="AO181" s="11"/>
      <c r="AR181" s="11"/>
      <c r="AU181" s="11"/>
      <c r="AX181" s="11"/>
    </row>
    <row r="182" spans="38:50" ht="12.75" customHeight="1">
      <c r="AL182" s="11"/>
      <c r="AM182" s="12"/>
      <c r="AO182" s="11"/>
      <c r="AR182" s="11"/>
      <c r="AU182" s="11"/>
      <c r="AX182" s="11"/>
    </row>
    <row r="183" spans="38:50" ht="12.75" customHeight="1">
      <c r="AL183" s="11"/>
      <c r="AM183" s="12"/>
      <c r="AO183" s="11"/>
      <c r="AR183" s="11"/>
      <c r="AU183" s="11"/>
      <c r="AX183" s="11"/>
    </row>
    <row r="184" spans="38:50" ht="12.75" customHeight="1">
      <c r="AL184" s="11"/>
      <c r="AM184" s="12"/>
      <c r="AO184" s="11"/>
      <c r="AR184" s="11"/>
      <c r="AU184" s="11"/>
      <c r="AX184" s="11"/>
    </row>
    <row r="185" spans="38:50" ht="12.75" customHeight="1">
      <c r="AL185" s="11"/>
      <c r="AM185" s="12"/>
      <c r="AO185" s="11"/>
      <c r="AR185" s="11"/>
      <c r="AU185" s="11"/>
      <c r="AX185" s="11"/>
    </row>
    <row r="186" spans="38:50" ht="12.75" customHeight="1">
      <c r="AL186" s="11"/>
      <c r="AM186" s="12"/>
      <c r="AO186" s="11"/>
      <c r="AR186" s="11"/>
      <c r="AU186" s="11"/>
      <c r="AX186" s="11"/>
    </row>
    <row r="187" spans="38:50" ht="12.75" customHeight="1">
      <c r="AL187" s="11"/>
      <c r="AM187" s="12"/>
      <c r="AO187" s="11"/>
      <c r="AR187" s="11"/>
      <c r="AU187" s="11"/>
      <c r="AX187" s="11"/>
    </row>
    <row r="188" spans="38:50" ht="12.75" customHeight="1">
      <c r="AL188" s="11"/>
      <c r="AM188" s="12"/>
      <c r="AO188" s="11"/>
      <c r="AR188" s="11"/>
      <c r="AU188" s="11"/>
      <c r="AX188" s="11"/>
    </row>
    <row r="189" spans="38:50" ht="12.75" customHeight="1">
      <c r="AL189" s="11"/>
      <c r="AM189" s="12"/>
      <c r="AO189" s="11"/>
      <c r="AR189" s="11"/>
      <c r="AU189" s="11"/>
      <c r="AX189" s="11"/>
    </row>
    <row r="190" spans="38:50" ht="12.75" customHeight="1">
      <c r="AL190" s="11"/>
      <c r="AM190" s="12"/>
      <c r="AO190" s="11"/>
      <c r="AR190" s="11"/>
      <c r="AU190" s="11"/>
      <c r="AX190" s="11"/>
    </row>
    <row r="191" spans="38:50" ht="12.75" customHeight="1">
      <c r="AL191" s="11"/>
      <c r="AM191" s="12"/>
      <c r="AO191" s="11"/>
      <c r="AR191" s="11"/>
      <c r="AU191" s="11"/>
      <c r="AX191" s="11"/>
    </row>
    <row r="192" spans="38:50" ht="12.75" customHeight="1">
      <c r="AL192" s="11"/>
      <c r="AM192" s="12"/>
      <c r="AO192" s="11"/>
      <c r="AR192" s="11"/>
      <c r="AU192" s="11"/>
      <c r="AX192" s="11"/>
    </row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J42"/>
  <sheetViews>
    <sheetView workbookViewId="0" topLeftCell="A1">
      <pane xSplit="1" ySplit="1" topLeftCell="B26" activePane="bottomRight" state="frozen"/>
      <selection pane="topLeft" activeCell="A1" sqref="A1"/>
      <selection pane="topRight" activeCell="B1" sqref="B1"/>
      <selection pane="bottomLeft" activeCell="A26" sqref="A26"/>
      <selection pane="bottomRight" activeCell="B2" sqref="B2"/>
    </sheetView>
  </sheetViews>
  <sheetFormatPr defaultColWidth="13.7109375" defaultRowHeight="15.75" customHeight="1"/>
  <cols>
    <col min="1" max="16384" width="14.421875" style="1" customWidth="1"/>
  </cols>
  <sheetData>
    <row r="1" spans="1:36" ht="12.75" customHeight="1">
      <c r="A1" s="14"/>
      <c r="B1" s="46" t="s">
        <v>0</v>
      </c>
      <c r="C1" s="46" t="s">
        <v>1</v>
      </c>
      <c r="D1" s="46" t="s">
        <v>2</v>
      </c>
      <c r="E1" s="46" t="s">
        <v>3</v>
      </c>
      <c r="F1" s="46">
        <v>2009</v>
      </c>
      <c r="G1" s="46" t="s">
        <v>4</v>
      </c>
      <c r="H1" s="46" t="s">
        <v>5</v>
      </c>
      <c r="I1" s="46" t="s">
        <v>6</v>
      </c>
      <c r="J1" s="46" t="s">
        <v>7</v>
      </c>
      <c r="K1" s="46">
        <v>2010</v>
      </c>
      <c r="L1" s="46" t="s">
        <v>8</v>
      </c>
      <c r="M1" s="46" t="s">
        <v>9</v>
      </c>
      <c r="N1" s="46" t="s">
        <v>10</v>
      </c>
      <c r="O1" s="46" t="s">
        <v>11</v>
      </c>
      <c r="P1" s="46">
        <v>2011</v>
      </c>
      <c r="Q1" s="46" t="s">
        <v>12</v>
      </c>
      <c r="R1" s="46" t="s">
        <v>13</v>
      </c>
      <c r="S1" s="46" t="s">
        <v>14</v>
      </c>
      <c r="T1" s="46" t="s">
        <v>15</v>
      </c>
      <c r="U1" s="46">
        <v>2012</v>
      </c>
      <c r="V1" s="46" t="s">
        <v>16</v>
      </c>
      <c r="W1" s="46" t="s">
        <v>17</v>
      </c>
      <c r="X1" s="46" t="s">
        <v>18</v>
      </c>
      <c r="Y1" s="46" t="s">
        <v>19</v>
      </c>
      <c r="Z1" s="46">
        <v>2013</v>
      </c>
      <c r="AA1" s="46" t="s">
        <v>20</v>
      </c>
      <c r="AB1" s="46" t="s">
        <v>21</v>
      </c>
      <c r="AC1" s="46" t="s">
        <v>22</v>
      </c>
      <c r="AD1" s="46" t="s">
        <v>23</v>
      </c>
      <c r="AE1" s="46">
        <v>2014</v>
      </c>
      <c r="AF1" s="46" t="s">
        <v>24</v>
      </c>
      <c r="AG1" s="46" t="s">
        <v>25</v>
      </c>
      <c r="AH1" s="46" t="s">
        <v>26</v>
      </c>
      <c r="AI1" s="46" t="s">
        <v>27</v>
      </c>
      <c r="AJ1" s="46">
        <v>2015</v>
      </c>
    </row>
    <row r="2" spans="1:36" ht="12.75" customHeight="1">
      <c r="A2" s="22" t="s">
        <v>476</v>
      </c>
      <c r="B2" s="3">
        <v>203</v>
      </c>
      <c r="C2" s="3">
        <v>186</v>
      </c>
      <c r="D2" s="3">
        <v>158</v>
      </c>
      <c r="E2" s="3">
        <v>125</v>
      </c>
      <c r="F2" s="3">
        <f>SUM(B2:E2)</f>
        <v>672</v>
      </c>
      <c r="G2" s="3">
        <v>140</v>
      </c>
      <c r="H2" s="3">
        <v>121</v>
      </c>
      <c r="I2" s="3">
        <v>128</v>
      </c>
      <c r="J2" s="3">
        <v>109</v>
      </c>
      <c r="K2" s="3">
        <f>SUM(G2:J2)</f>
        <v>498</v>
      </c>
      <c r="L2" s="3">
        <v>132</v>
      </c>
      <c r="M2" s="3">
        <v>112</v>
      </c>
      <c r="N2" s="3">
        <v>94</v>
      </c>
      <c r="O2" s="3">
        <v>98</v>
      </c>
      <c r="P2" s="3">
        <f>SUM(L2:O2)</f>
        <v>436</v>
      </c>
      <c r="Q2" s="3">
        <v>79</v>
      </c>
      <c r="R2" s="3">
        <v>99</v>
      </c>
      <c r="S2" s="3">
        <v>108</v>
      </c>
      <c r="T2" s="3">
        <v>114</v>
      </c>
      <c r="U2" s="3">
        <f>SUM(Q2:T2)</f>
        <v>400</v>
      </c>
      <c r="V2" s="3">
        <v>87</v>
      </c>
      <c r="W2" s="3">
        <v>95</v>
      </c>
      <c r="X2" s="3">
        <v>68</v>
      </c>
      <c r="Y2" s="3">
        <v>81</v>
      </c>
      <c r="Z2" s="3">
        <f>SUM(V2:Y2)</f>
        <v>331</v>
      </c>
      <c r="AA2" s="3">
        <v>80</v>
      </c>
      <c r="AB2" s="3">
        <v>67</v>
      </c>
      <c r="AC2" s="3">
        <v>73</v>
      </c>
      <c r="AD2" s="3">
        <v>89</v>
      </c>
      <c r="AE2" s="3">
        <f>SUM(AA2:AD2)</f>
        <v>309</v>
      </c>
      <c r="AF2" s="3">
        <v>81</v>
      </c>
      <c r="AG2" s="3">
        <v>80</v>
      </c>
      <c r="AH2" s="3">
        <v>72</v>
      </c>
      <c r="AI2" s="3">
        <v>88</v>
      </c>
      <c r="AJ2" s="3">
        <f>SUM(AF2:AI2)</f>
        <v>321</v>
      </c>
    </row>
    <row r="3" spans="1:36" ht="12.75" customHeight="1">
      <c r="A3" s="22" t="s">
        <v>477</v>
      </c>
      <c r="B3" s="3">
        <v>163</v>
      </c>
      <c r="C3" s="3">
        <v>164</v>
      </c>
      <c r="D3" s="3">
        <v>177</v>
      </c>
      <c r="E3" s="3">
        <v>94</v>
      </c>
      <c r="F3" s="3">
        <f>SUM(B3:E3)</f>
        <v>598</v>
      </c>
      <c r="G3" s="3">
        <v>110</v>
      </c>
      <c r="H3" s="3">
        <v>129</v>
      </c>
      <c r="I3" s="3">
        <v>122</v>
      </c>
      <c r="J3" s="3">
        <v>109</v>
      </c>
      <c r="K3" s="3">
        <f>SUM(G3:J3)</f>
        <v>470</v>
      </c>
      <c r="L3" s="3">
        <v>104</v>
      </c>
      <c r="M3" s="3">
        <v>100</v>
      </c>
      <c r="N3" s="3">
        <v>90</v>
      </c>
      <c r="O3" s="3">
        <v>71</v>
      </c>
      <c r="P3" s="3">
        <f>SUM(L3:O3)</f>
        <v>365</v>
      </c>
      <c r="Q3" s="3">
        <v>94</v>
      </c>
      <c r="R3" s="3">
        <v>90</v>
      </c>
      <c r="S3" s="3">
        <v>101</v>
      </c>
      <c r="T3" s="3">
        <v>94</v>
      </c>
      <c r="U3" s="3">
        <f>SUM(Q3:T3)</f>
        <v>379</v>
      </c>
      <c r="V3" s="3">
        <v>77</v>
      </c>
      <c r="W3" s="3">
        <v>75</v>
      </c>
      <c r="X3" s="3">
        <v>88</v>
      </c>
      <c r="Y3" s="3">
        <v>87</v>
      </c>
      <c r="Z3" s="3">
        <f>SUM(V3:Y3)</f>
        <v>327</v>
      </c>
      <c r="AA3" s="3">
        <v>80</v>
      </c>
      <c r="AB3" s="3">
        <v>74</v>
      </c>
      <c r="AC3" s="3">
        <v>76</v>
      </c>
      <c r="AD3" s="3">
        <v>72</v>
      </c>
      <c r="AE3" s="3">
        <f>SUM(AA3:AD3)</f>
        <v>302</v>
      </c>
      <c r="AF3" s="3">
        <v>61</v>
      </c>
      <c r="AG3" s="3">
        <v>87</v>
      </c>
      <c r="AH3" s="3">
        <v>92</v>
      </c>
      <c r="AI3" s="3">
        <v>94</v>
      </c>
      <c r="AJ3" s="3">
        <f>SUM(AF3:AI3)</f>
        <v>334</v>
      </c>
    </row>
    <row r="4" spans="1:36" ht="12.75" customHeight="1">
      <c r="A4" s="22" t="s">
        <v>478</v>
      </c>
      <c r="B4" s="3">
        <v>107</v>
      </c>
      <c r="C4" s="3">
        <v>102</v>
      </c>
      <c r="D4" s="3">
        <v>58</v>
      </c>
      <c r="E4" s="3">
        <v>69</v>
      </c>
      <c r="F4" s="3">
        <f>SUM(B4:E4)</f>
        <v>336</v>
      </c>
      <c r="G4" s="3">
        <v>71</v>
      </c>
      <c r="H4" s="3">
        <v>55</v>
      </c>
      <c r="I4" s="3">
        <v>49</v>
      </c>
      <c r="J4" s="3">
        <v>50</v>
      </c>
      <c r="K4" s="3">
        <f>SUM(G4:J4)</f>
        <v>225</v>
      </c>
      <c r="L4" s="3">
        <v>49</v>
      </c>
      <c r="M4" s="3">
        <v>57</v>
      </c>
      <c r="N4" s="3">
        <v>52</v>
      </c>
      <c r="O4" s="3">
        <v>40</v>
      </c>
      <c r="P4" s="3">
        <f>SUM(L4:O4)</f>
        <v>198</v>
      </c>
      <c r="Q4" s="3">
        <v>48</v>
      </c>
      <c r="R4" s="3">
        <v>43</v>
      </c>
      <c r="S4" s="3">
        <v>39</v>
      </c>
      <c r="T4" s="3">
        <v>34</v>
      </c>
      <c r="U4" s="3">
        <f>SUM(Q4:T4)</f>
        <v>164</v>
      </c>
      <c r="V4" s="3">
        <v>41</v>
      </c>
      <c r="W4" s="3">
        <v>32</v>
      </c>
      <c r="X4" s="3">
        <v>31</v>
      </c>
      <c r="Y4" s="3">
        <v>29</v>
      </c>
      <c r="Z4" s="3">
        <f>SUM(V4:Y4)</f>
        <v>133</v>
      </c>
      <c r="AA4" s="3">
        <v>39</v>
      </c>
      <c r="AB4" s="3">
        <v>39</v>
      </c>
      <c r="AC4" s="3">
        <v>34</v>
      </c>
      <c r="AD4" s="3">
        <v>44</v>
      </c>
      <c r="AE4" s="3">
        <f>SUM(AA4:AD4)</f>
        <v>156</v>
      </c>
      <c r="AF4" s="3">
        <v>35</v>
      </c>
      <c r="AG4" s="3">
        <v>22</v>
      </c>
      <c r="AH4" s="3">
        <v>41</v>
      </c>
      <c r="AI4" s="3">
        <v>42</v>
      </c>
      <c r="AJ4" s="3">
        <f>SUM(AF4:AI4)</f>
        <v>140</v>
      </c>
    </row>
    <row r="5" spans="1:36" ht="12.75" customHeight="1">
      <c r="A5" s="22" t="s">
        <v>479</v>
      </c>
      <c r="B5" s="3">
        <v>155</v>
      </c>
      <c r="C5" s="3">
        <v>145</v>
      </c>
      <c r="D5" s="3">
        <v>154</v>
      </c>
      <c r="E5" s="3">
        <v>134</v>
      </c>
      <c r="F5" s="3">
        <f>SUM(B5:E5)</f>
        <v>588</v>
      </c>
      <c r="G5" s="3">
        <v>114</v>
      </c>
      <c r="H5" s="3">
        <v>99</v>
      </c>
      <c r="I5" s="3">
        <v>95</v>
      </c>
      <c r="J5" s="3">
        <v>83</v>
      </c>
      <c r="K5" s="3">
        <f>SUM(G5:J5)</f>
        <v>391</v>
      </c>
      <c r="L5" s="3">
        <v>80</v>
      </c>
      <c r="M5" s="3">
        <v>68</v>
      </c>
      <c r="N5" s="3">
        <v>81</v>
      </c>
      <c r="O5" s="3">
        <v>78</v>
      </c>
      <c r="P5" s="3">
        <f>SUM(L5:O5)</f>
        <v>307</v>
      </c>
      <c r="Q5" s="3">
        <v>57</v>
      </c>
      <c r="R5" s="3">
        <v>44</v>
      </c>
      <c r="S5" s="3">
        <v>70</v>
      </c>
      <c r="T5" s="3">
        <v>53</v>
      </c>
      <c r="U5" s="3">
        <f>SUM(Q5:T5)</f>
        <v>224</v>
      </c>
      <c r="V5" s="3">
        <v>50</v>
      </c>
      <c r="W5" s="3">
        <v>43</v>
      </c>
      <c r="X5" s="3">
        <v>33</v>
      </c>
      <c r="Y5" s="3">
        <v>38</v>
      </c>
      <c r="Z5" s="3">
        <f>SUM(V5:Y5)</f>
        <v>164</v>
      </c>
      <c r="AA5" s="3">
        <v>44</v>
      </c>
      <c r="AB5" s="3">
        <v>50</v>
      </c>
      <c r="AC5" s="3">
        <v>39</v>
      </c>
      <c r="AD5" s="3">
        <v>50</v>
      </c>
      <c r="AE5" s="3">
        <f>SUM(AA5:AD5)</f>
        <v>183</v>
      </c>
      <c r="AF5" s="3">
        <v>32</v>
      </c>
      <c r="AG5" s="3">
        <v>36</v>
      </c>
      <c r="AH5" s="3">
        <v>40</v>
      </c>
      <c r="AI5" s="3">
        <v>52</v>
      </c>
      <c r="AJ5" s="3">
        <f>SUM(AF5:AI5)</f>
        <v>160</v>
      </c>
    </row>
    <row r="6" spans="1:36" ht="12.75" customHeight="1">
      <c r="A6" s="22" t="s">
        <v>480</v>
      </c>
      <c r="B6" s="3">
        <v>101</v>
      </c>
      <c r="C6" s="3">
        <v>103</v>
      </c>
      <c r="D6" s="3">
        <v>105</v>
      </c>
      <c r="E6" s="3">
        <v>76</v>
      </c>
      <c r="F6" s="3">
        <f>SUM(B6:E6)</f>
        <v>385</v>
      </c>
      <c r="G6" s="3">
        <v>77</v>
      </c>
      <c r="H6" s="3">
        <v>83</v>
      </c>
      <c r="I6" s="3">
        <v>68</v>
      </c>
      <c r="J6" s="3">
        <v>77</v>
      </c>
      <c r="K6" s="3">
        <f>SUM(G6:J6)</f>
        <v>305</v>
      </c>
      <c r="L6" s="3">
        <v>77</v>
      </c>
      <c r="M6" s="3">
        <v>58</v>
      </c>
      <c r="N6" s="3">
        <v>58</v>
      </c>
      <c r="O6" s="3">
        <v>60</v>
      </c>
      <c r="P6" s="3">
        <f>SUM(L6:O6)</f>
        <v>253</v>
      </c>
      <c r="Q6" s="3">
        <v>48</v>
      </c>
      <c r="R6" s="3">
        <v>57</v>
      </c>
      <c r="S6" s="3">
        <v>42</v>
      </c>
      <c r="T6" s="3">
        <v>50</v>
      </c>
      <c r="U6" s="3">
        <f>SUM(Q6:T6)</f>
        <v>197</v>
      </c>
      <c r="V6" s="3">
        <v>49</v>
      </c>
      <c r="W6" s="3">
        <v>40</v>
      </c>
      <c r="X6" s="3">
        <v>44</v>
      </c>
      <c r="Y6" s="3">
        <v>46</v>
      </c>
      <c r="Z6" s="3">
        <f>SUM(V6:Y6)</f>
        <v>179</v>
      </c>
      <c r="AA6" s="3">
        <v>47</v>
      </c>
      <c r="AB6" s="3">
        <v>49</v>
      </c>
      <c r="AC6" s="3">
        <v>56</v>
      </c>
      <c r="AD6" s="3">
        <v>61</v>
      </c>
      <c r="AE6" s="3">
        <f>SUM(AA6:AD6)</f>
        <v>213</v>
      </c>
      <c r="AF6" s="3">
        <v>42</v>
      </c>
      <c r="AG6" s="3">
        <v>44</v>
      </c>
      <c r="AH6" s="3">
        <v>45</v>
      </c>
      <c r="AI6" s="3">
        <v>47</v>
      </c>
      <c r="AJ6" s="3">
        <f>SUM(AF6:AI6)</f>
        <v>178</v>
      </c>
    </row>
    <row r="7" spans="1:36" ht="12.75" customHeight="1">
      <c r="A7" s="22" t="s">
        <v>481</v>
      </c>
      <c r="B7" s="3">
        <v>91</v>
      </c>
      <c r="C7" s="3">
        <v>108</v>
      </c>
      <c r="D7" s="3">
        <v>89</v>
      </c>
      <c r="E7" s="3">
        <v>90</v>
      </c>
      <c r="F7" s="3">
        <f>SUM(B7:E7)</f>
        <v>378</v>
      </c>
      <c r="G7" s="3">
        <v>72</v>
      </c>
      <c r="H7" s="3">
        <v>82</v>
      </c>
      <c r="I7" s="3">
        <v>73</v>
      </c>
      <c r="J7" s="3">
        <v>54</v>
      </c>
      <c r="K7" s="3">
        <f>SUM(G7:J7)</f>
        <v>281</v>
      </c>
      <c r="L7" s="3">
        <v>62</v>
      </c>
      <c r="M7" s="3">
        <v>56</v>
      </c>
      <c r="N7" s="3">
        <v>73</v>
      </c>
      <c r="O7" s="3">
        <v>53</v>
      </c>
      <c r="P7" s="3">
        <f>SUM(L7:O7)</f>
        <v>244</v>
      </c>
      <c r="Q7" s="3">
        <v>48</v>
      </c>
      <c r="R7" s="3">
        <v>61</v>
      </c>
      <c r="S7" s="3">
        <v>43</v>
      </c>
      <c r="T7" s="3">
        <v>61</v>
      </c>
      <c r="U7" s="3">
        <f>SUM(Q7:T7)</f>
        <v>213</v>
      </c>
      <c r="V7" s="3">
        <v>35</v>
      </c>
      <c r="W7" s="3">
        <v>48</v>
      </c>
      <c r="X7" s="3">
        <v>48</v>
      </c>
      <c r="Y7" s="3">
        <v>46</v>
      </c>
      <c r="Z7" s="3">
        <f>SUM(V7:Y7)</f>
        <v>177</v>
      </c>
      <c r="AA7" s="3">
        <v>37</v>
      </c>
      <c r="AB7" s="3">
        <v>60</v>
      </c>
      <c r="AC7" s="3">
        <v>46</v>
      </c>
      <c r="AD7" s="3">
        <v>39</v>
      </c>
      <c r="AE7" s="3">
        <f>SUM(AA7:AD7)</f>
        <v>182</v>
      </c>
      <c r="AF7" s="3">
        <v>46</v>
      </c>
      <c r="AG7" s="3">
        <v>52</v>
      </c>
      <c r="AH7" s="3">
        <v>43</v>
      </c>
      <c r="AI7" s="3">
        <v>50</v>
      </c>
      <c r="AJ7" s="3">
        <f>SUM(AF7:AI7)</f>
        <v>191</v>
      </c>
    </row>
    <row r="8" spans="1:36" ht="12.75" customHeight="1">
      <c r="A8" s="22" t="s">
        <v>482</v>
      </c>
      <c r="B8" s="3">
        <v>209</v>
      </c>
      <c r="C8" s="3">
        <v>211</v>
      </c>
      <c r="D8" s="3">
        <v>165</v>
      </c>
      <c r="E8" s="3">
        <v>189</v>
      </c>
      <c r="F8" s="3">
        <f>SUM(B8:E8)</f>
        <v>774</v>
      </c>
      <c r="G8" s="3">
        <v>165</v>
      </c>
      <c r="H8" s="3">
        <v>176</v>
      </c>
      <c r="I8" s="3">
        <v>157</v>
      </c>
      <c r="J8" s="3">
        <v>156</v>
      </c>
      <c r="K8" s="3">
        <f>SUM(G8:J8)</f>
        <v>654</v>
      </c>
      <c r="L8" s="3">
        <v>130</v>
      </c>
      <c r="M8" s="3">
        <v>130</v>
      </c>
      <c r="N8" s="3">
        <v>126</v>
      </c>
      <c r="O8" s="3">
        <v>129</v>
      </c>
      <c r="P8" s="3">
        <f>SUM(L8:O8)</f>
        <v>515</v>
      </c>
      <c r="Q8" s="3">
        <v>118</v>
      </c>
      <c r="R8" s="3">
        <v>106</v>
      </c>
      <c r="S8" s="3">
        <v>106</v>
      </c>
      <c r="T8" s="3">
        <v>118</v>
      </c>
      <c r="U8" s="3">
        <f>SUM(Q8:T8)</f>
        <v>448</v>
      </c>
      <c r="V8" s="3">
        <v>106</v>
      </c>
      <c r="W8" s="3">
        <v>116</v>
      </c>
      <c r="X8" s="3">
        <v>131</v>
      </c>
      <c r="Y8" s="3">
        <v>123</v>
      </c>
      <c r="Z8" s="3">
        <f>SUM(V8:Y8)</f>
        <v>476</v>
      </c>
      <c r="AA8" s="3">
        <v>166</v>
      </c>
      <c r="AB8" s="3">
        <v>108</v>
      </c>
      <c r="AC8" s="3">
        <v>119</v>
      </c>
      <c r="AD8" s="3">
        <v>98</v>
      </c>
      <c r="AE8" s="3">
        <f>SUM(AA8:AD8)</f>
        <v>491</v>
      </c>
      <c r="AF8" s="3">
        <v>126</v>
      </c>
      <c r="AG8" s="3">
        <v>125</v>
      </c>
      <c r="AH8" s="3">
        <v>109</v>
      </c>
      <c r="AI8" s="3">
        <v>119</v>
      </c>
      <c r="AJ8" s="3">
        <f>SUM(AF8:AI8)</f>
        <v>479</v>
      </c>
    </row>
    <row r="9" spans="1:36" ht="12.75" customHeight="1">
      <c r="A9" s="22" t="s">
        <v>483</v>
      </c>
      <c r="B9" s="3">
        <v>75</v>
      </c>
      <c r="C9" s="3">
        <v>73</v>
      </c>
      <c r="D9" s="3">
        <v>67</v>
      </c>
      <c r="E9" s="3">
        <v>43</v>
      </c>
      <c r="F9" s="3">
        <f>SUM(B9:E9)</f>
        <v>258</v>
      </c>
      <c r="G9" s="3">
        <v>60</v>
      </c>
      <c r="H9" s="3">
        <v>63</v>
      </c>
      <c r="I9" s="3">
        <v>61</v>
      </c>
      <c r="J9" s="3">
        <v>44</v>
      </c>
      <c r="K9" s="3">
        <f>SUM(G9:J9)</f>
        <v>228</v>
      </c>
      <c r="L9" s="3">
        <v>51</v>
      </c>
      <c r="M9" s="3">
        <v>49</v>
      </c>
      <c r="N9" s="3">
        <v>45</v>
      </c>
      <c r="O9" s="3">
        <v>45</v>
      </c>
      <c r="P9" s="3">
        <f>SUM(L9:O9)</f>
        <v>190</v>
      </c>
      <c r="Q9" s="3">
        <v>42</v>
      </c>
      <c r="R9" s="3">
        <v>40</v>
      </c>
      <c r="S9" s="3">
        <v>54</v>
      </c>
      <c r="T9" s="3">
        <v>50</v>
      </c>
      <c r="U9" s="3">
        <f>SUM(Q9:T9)</f>
        <v>186</v>
      </c>
      <c r="V9" s="3">
        <v>44</v>
      </c>
      <c r="W9" s="3">
        <v>56</v>
      </c>
      <c r="X9" s="3">
        <v>34</v>
      </c>
      <c r="Y9" s="3">
        <v>49</v>
      </c>
      <c r="Z9" s="3">
        <f>SUM(V9:Y9)</f>
        <v>183</v>
      </c>
      <c r="AA9" s="3">
        <v>41</v>
      </c>
      <c r="AB9" s="3">
        <v>41</v>
      </c>
      <c r="AC9" s="3">
        <v>40</v>
      </c>
      <c r="AD9" s="3">
        <v>39</v>
      </c>
      <c r="AE9" s="3">
        <f>SUM(AA9:AD9)</f>
        <v>161</v>
      </c>
      <c r="AF9" s="3">
        <v>40</v>
      </c>
      <c r="AG9" s="3">
        <v>45</v>
      </c>
      <c r="AH9" s="3">
        <v>38</v>
      </c>
      <c r="AI9" s="3">
        <v>39</v>
      </c>
      <c r="AJ9" s="3">
        <f>SUM(AF9:AI9)</f>
        <v>162</v>
      </c>
    </row>
    <row r="10" spans="1:36" ht="12.75" customHeight="1">
      <c r="A10" s="22" t="s">
        <v>484</v>
      </c>
      <c r="B10" s="3">
        <v>187</v>
      </c>
      <c r="C10" s="3">
        <v>183</v>
      </c>
      <c r="D10" s="3">
        <v>154</v>
      </c>
      <c r="E10" s="3">
        <v>170</v>
      </c>
      <c r="F10" s="3">
        <f>SUM(B10:E10)</f>
        <v>694</v>
      </c>
      <c r="G10" s="3">
        <v>154</v>
      </c>
      <c r="H10" s="3">
        <v>178</v>
      </c>
      <c r="I10" s="3">
        <v>150</v>
      </c>
      <c r="J10" s="3">
        <v>148</v>
      </c>
      <c r="K10" s="3">
        <f>SUM(G10:J10)</f>
        <v>630</v>
      </c>
      <c r="L10" s="3">
        <v>159</v>
      </c>
      <c r="M10" s="3">
        <v>130</v>
      </c>
      <c r="N10" s="3">
        <v>165</v>
      </c>
      <c r="O10" s="3">
        <v>139</v>
      </c>
      <c r="P10" s="3">
        <f>SUM(L10:O10)</f>
        <v>593</v>
      </c>
      <c r="Q10" s="3">
        <v>152</v>
      </c>
      <c r="R10" s="3">
        <v>138</v>
      </c>
      <c r="S10" s="3">
        <v>115</v>
      </c>
      <c r="T10" s="3">
        <v>117</v>
      </c>
      <c r="U10" s="3">
        <f>SUM(Q10:T10)</f>
        <v>522</v>
      </c>
      <c r="V10" s="3">
        <v>113</v>
      </c>
      <c r="W10" s="3">
        <v>97</v>
      </c>
      <c r="X10" s="3">
        <v>115</v>
      </c>
      <c r="Y10" s="3">
        <v>88</v>
      </c>
      <c r="Z10" s="3">
        <f>SUM(V10:Y10)</f>
        <v>413</v>
      </c>
      <c r="AA10" s="3">
        <v>82</v>
      </c>
      <c r="AB10" s="3">
        <v>94</v>
      </c>
      <c r="AC10" s="3">
        <v>110</v>
      </c>
      <c r="AD10" s="3">
        <v>92</v>
      </c>
      <c r="AE10" s="3">
        <f>SUM(AA10:AD10)</f>
        <v>378</v>
      </c>
      <c r="AF10" s="3">
        <v>81</v>
      </c>
      <c r="AG10" s="3">
        <v>81</v>
      </c>
      <c r="AH10" s="3">
        <v>111</v>
      </c>
      <c r="AI10" s="3">
        <v>79</v>
      </c>
      <c r="AJ10" s="3">
        <f>SUM(AF10:AI10)</f>
        <v>352</v>
      </c>
    </row>
    <row r="11" spans="1:36" ht="12.75" customHeight="1">
      <c r="A11" s="22" t="s">
        <v>485</v>
      </c>
      <c r="B11" s="3">
        <v>132</v>
      </c>
      <c r="C11" s="3">
        <v>161</v>
      </c>
      <c r="D11" s="3">
        <v>129</v>
      </c>
      <c r="E11" s="3">
        <v>115</v>
      </c>
      <c r="F11" s="3">
        <f>SUM(B11:E11)</f>
        <v>537</v>
      </c>
      <c r="G11" s="3">
        <v>123</v>
      </c>
      <c r="H11" s="3">
        <v>127</v>
      </c>
      <c r="I11" s="3">
        <v>106</v>
      </c>
      <c r="J11" s="3">
        <v>93</v>
      </c>
      <c r="K11" s="3">
        <f>SUM(G11:J11)</f>
        <v>449</v>
      </c>
      <c r="L11" s="3">
        <v>91</v>
      </c>
      <c r="M11" s="3">
        <v>79</v>
      </c>
      <c r="N11" s="3">
        <v>91</v>
      </c>
      <c r="O11" s="3">
        <v>77</v>
      </c>
      <c r="P11" s="3">
        <f>SUM(L11:O11)</f>
        <v>338</v>
      </c>
      <c r="Q11" s="3">
        <v>66</v>
      </c>
      <c r="R11" s="3">
        <v>91</v>
      </c>
      <c r="S11" s="3">
        <v>72</v>
      </c>
      <c r="T11" s="3">
        <v>62</v>
      </c>
      <c r="U11" s="3">
        <f>SUM(Q11:T11)</f>
        <v>291</v>
      </c>
      <c r="V11" s="3">
        <v>67</v>
      </c>
      <c r="W11" s="3">
        <v>68</v>
      </c>
      <c r="X11" s="3">
        <v>75</v>
      </c>
      <c r="Y11" s="3">
        <v>77</v>
      </c>
      <c r="Z11" s="3">
        <f>SUM(V11:Y11)</f>
        <v>287</v>
      </c>
      <c r="AA11" s="3">
        <v>70</v>
      </c>
      <c r="AB11" s="3">
        <v>61</v>
      </c>
      <c r="AC11" s="3">
        <v>90</v>
      </c>
      <c r="AD11" s="3">
        <v>65</v>
      </c>
      <c r="AE11" s="3">
        <f>SUM(AA11:AD11)</f>
        <v>286</v>
      </c>
      <c r="AF11" s="3">
        <v>75</v>
      </c>
      <c r="AG11" s="3">
        <v>68</v>
      </c>
      <c r="AH11" s="3">
        <v>69</v>
      </c>
      <c r="AI11" s="3">
        <v>61</v>
      </c>
      <c r="AJ11" s="3">
        <f>SUM(AF11:AI11)</f>
        <v>273</v>
      </c>
    </row>
    <row r="12" spans="1:36" ht="12.75" customHeight="1">
      <c r="A12" s="22" t="s">
        <v>486</v>
      </c>
      <c r="B12" s="3">
        <v>80</v>
      </c>
      <c r="C12" s="3">
        <v>93</v>
      </c>
      <c r="D12" s="3">
        <v>65</v>
      </c>
      <c r="E12" s="3">
        <v>69</v>
      </c>
      <c r="F12" s="3">
        <f>SUM(B12:E12)</f>
        <v>307</v>
      </c>
      <c r="G12" s="3">
        <v>86</v>
      </c>
      <c r="H12" s="3">
        <v>67</v>
      </c>
      <c r="I12" s="3">
        <v>72</v>
      </c>
      <c r="J12" s="3">
        <v>54</v>
      </c>
      <c r="K12" s="3">
        <f>SUM(G12:J12)</f>
        <v>279</v>
      </c>
      <c r="L12" s="3">
        <v>53</v>
      </c>
      <c r="M12" s="3">
        <v>53</v>
      </c>
      <c r="N12" s="3">
        <v>68</v>
      </c>
      <c r="O12" s="3">
        <v>47</v>
      </c>
      <c r="P12" s="3">
        <f>SUM(L12:O12)</f>
        <v>221</v>
      </c>
      <c r="Q12" s="3">
        <v>60</v>
      </c>
      <c r="R12" s="3">
        <v>59</v>
      </c>
      <c r="S12" s="3">
        <v>46</v>
      </c>
      <c r="T12" s="3">
        <v>58</v>
      </c>
      <c r="U12" s="3">
        <f>SUM(Q12:T12)</f>
        <v>223</v>
      </c>
      <c r="V12" s="3">
        <v>49</v>
      </c>
      <c r="W12" s="3">
        <v>62</v>
      </c>
      <c r="X12" s="3">
        <v>69</v>
      </c>
      <c r="Y12" s="3">
        <v>62</v>
      </c>
      <c r="Z12" s="3">
        <f>SUM(V12:Y12)</f>
        <v>242</v>
      </c>
      <c r="AA12" s="3">
        <v>54</v>
      </c>
      <c r="AB12" s="3">
        <v>44</v>
      </c>
      <c r="AC12" s="3">
        <v>47</v>
      </c>
      <c r="AD12" s="3">
        <v>38</v>
      </c>
      <c r="AE12" s="3">
        <f>SUM(AA12:AD12)</f>
        <v>183</v>
      </c>
      <c r="AF12" s="3">
        <v>52</v>
      </c>
      <c r="AG12" s="3">
        <v>55</v>
      </c>
      <c r="AH12" s="3">
        <v>53</v>
      </c>
      <c r="AI12" s="3">
        <v>49</v>
      </c>
      <c r="AJ12" s="3">
        <f>SUM(AF12:AI12)</f>
        <v>209</v>
      </c>
    </row>
    <row r="13" spans="1:36" ht="12.75" customHeight="1">
      <c r="A13" s="22" t="s">
        <v>487</v>
      </c>
      <c r="B13" s="3">
        <v>111</v>
      </c>
      <c r="C13" s="3">
        <v>127</v>
      </c>
      <c r="D13" s="3">
        <v>102</v>
      </c>
      <c r="E13" s="3">
        <v>88</v>
      </c>
      <c r="F13" s="3">
        <f>SUM(B13:E13)</f>
        <v>428</v>
      </c>
      <c r="G13" s="3">
        <v>108</v>
      </c>
      <c r="H13" s="3">
        <v>138</v>
      </c>
      <c r="I13" s="3">
        <v>111</v>
      </c>
      <c r="J13" s="3">
        <v>85</v>
      </c>
      <c r="K13" s="3">
        <f>SUM(G13:J13)</f>
        <v>442</v>
      </c>
      <c r="L13" s="3">
        <v>79</v>
      </c>
      <c r="M13" s="3">
        <v>97</v>
      </c>
      <c r="N13" s="3">
        <v>98</v>
      </c>
      <c r="O13" s="3">
        <v>81</v>
      </c>
      <c r="P13" s="3">
        <f>SUM(L13:O13)</f>
        <v>355</v>
      </c>
      <c r="Q13" s="3">
        <v>81</v>
      </c>
      <c r="R13" s="3">
        <v>77</v>
      </c>
      <c r="S13" s="3">
        <v>97</v>
      </c>
      <c r="T13" s="3">
        <v>79</v>
      </c>
      <c r="U13" s="3">
        <f>SUM(Q13:T13)</f>
        <v>334</v>
      </c>
      <c r="V13" s="3">
        <v>75</v>
      </c>
      <c r="W13" s="3">
        <v>77</v>
      </c>
      <c r="X13" s="3">
        <v>93</v>
      </c>
      <c r="Y13" s="3">
        <v>77</v>
      </c>
      <c r="Z13" s="3">
        <f>SUM(V13:Y13)</f>
        <v>322</v>
      </c>
      <c r="AA13" s="3">
        <v>52</v>
      </c>
      <c r="AB13" s="3">
        <v>82</v>
      </c>
      <c r="AC13" s="3">
        <v>94</v>
      </c>
      <c r="AD13" s="3">
        <v>69</v>
      </c>
      <c r="AE13" s="3">
        <f>SUM(AA13:AD13)</f>
        <v>297</v>
      </c>
      <c r="AF13" s="3">
        <v>75</v>
      </c>
      <c r="AG13" s="3">
        <v>72</v>
      </c>
      <c r="AH13" s="3">
        <v>96</v>
      </c>
      <c r="AI13" s="3">
        <v>78</v>
      </c>
      <c r="AJ13" s="3">
        <f>SUM(AF13:AI13)</f>
        <v>321</v>
      </c>
    </row>
    <row r="14" spans="1:36" ht="12.75" customHeight="1">
      <c r="A14" s="22" t="s">
        <v>488</v>
      </c>
      <c r="B14" s="3">
        <v>189</v>
      </c>
      <c r="C14" s="3">
        <v>166</v>
      </c>
      <c r="D14" s="3">
        <v>176</v>
      </c>
      <c r="E14" s="3">
        <v>172</v>
      </c>
      <c r="F14" s="3">
        <f>SUM(B14:E14)</f>
        <v>703</v>
      </c>
      <c r="G14" s="3">
        <v>137</v>
      </c>
      <c r="H14" s="3">
        <v>158</v>
      </c>
      <c r="I14" s="3">
        <v>140</v>
      </c>
      <c r="J14" s="3">
        <v>134</v>
      </c>
      <c r="K14" s="3">
        <f>SUM(G14:J14)</f>
        <v>569</v>
      </c>
      <c r="L14" s="3">
        <v>129</v>
      </c>
      <c r="M14" s="3">
        <v>107</v>
      </c>
      <c r="N14" s="3">
        <v>127</v>
      </c>
      <c r="O14" s="3">
        <v>115</v>
      </c>
      <c r="P14" s="3">
        <f>SUM(L14:O14)</f>
        <v>478</v>
      </c>
      <c r="Q14" s="3">
        <v>116</v>
      </c>
      <c r="R14" s="3">
        <v>107</v>
      </c>
      <c r="S14" s="3">
        <v>101</v>
      </c>
      <c r="T14" s="3">
        <v>89</v>
      </c>
      <c r="U14" s="3">
        <f>SUM(Q14:T14)</f>
        <v>413</v>
      </c>
      <c r="V14" s="3">
        <v>77</v>
      </c>
      <c r="W14" s="3">
        <v>95</v>
      </c>
      <c r="X14" s="3">
        <v>67</v>
      </c>
      <c r="Y14" s="3">
        <v>90</v>
      </c>
      <c r="Z14" s="3">
        <f>SUM(V14:Y14)</f>
        <v>329</v>
      </c>
      <c r="AA14" s="3">
        <v>79</v>
      </c>
      <c r="AB14" s="3">
        <v>81</v>
      </c>
      <c r="AC14" s="3">
        <v>75</v>
      </c>
      <c r="AD14" s="3">
        <v>100</v>
      </c>
      <c r="AE14" s="3">
        <f>SUM(AA14:AD14)</f>
        <v>335</v>
      </c>
      <c r="AF14" s="3">
        <v>79</v>
      </c>
      <c r="AG14" s="3">
        <v>116</v>
      </c>
      <c r="AH14" s="3">
        <v>78</v>
      </c>
      <c r="AI14" s="3">
        <v>114</v>
      </c>
      <c r="AJ14" s="3">
        <f>SUM(AF14:AI14)</f>
        <v>387</v>
      </c>
    </row>
    <row r="15" spans="1:36" ht="12.75" customHeight="1">
      <c r="A15" s="22" t="s">
        <v>489</v>
      </c>
      <c r="B15" s="3">
        <v>103</v>
      </c>
      <c r="C15" s="3">
        <v>99</v>
      </c>
      <c r="D15" s="3">
        <v>96</v>
      </c>
      <c r="E15" s="3">
        <v>83</v>
      </c>
      <c r="F15" s="3">
        <f>SUM(B15:E15)</f>
        <v>381</v>
      </c>
      <c r="G15" s="3">
        <v>71</v>
      </c>
      <c r="H15" s="3">
        <v>85</v>
      </c>
      <c r="I15" s="3">
        <v>103</v>
      </c>
      <c r="J15" s="3">
        <v>64</v>
      </c>
      <c r="K15" s="3">
        <f>SUM(G15:J15)</f>
        <v>323</v>
      </c>
      <c r="L15" s="3">
        <v>67</v>
      </c>
      <c r="M15" s="3">
        <v>59</v>
      </c>
      <c r="N15" s="3">
        <v>79</v>
      </c>
      <c r="O15" s="3">
        <v>83</v>
      </c>
      <c r="P15" s="3">
        <f>SUM(L15:O15)</f>
        <v>288</v>
      </c>
      <c r="Q15" s="3">
        <v>82</v>
      </c>
      <c r="R15" s="3">
        <v>70</v>
      </c>
      <c r="S15" s="3">
        <v>66</v>
      </c>
      <c r="T15" s="3">
        <v>53</v>
      </c>
      <c r="U15" s="3">
        <f>SUM(Q15:T15)</f>
        <v>271</v>
      </c>
      <c r="V15" s="3">
        <v>49</v>
      </c>
      <c r="W15" s="3">
        <v>58</v>
      </c>
      <c r="X15" s="3">
        <v>36</v>
      </c>
      <c r="Y15" s="3">
        <v>51</v>
      </c>
      <c r="Z15" s="3">
        <f>SUM(V15:Y15)</f>
        <v>194</v>
      </c>
      <c r="AA15" s="3">
        <v>52</v>
      </c>
      <c r="AB15" s="3">
        <v>65</v>
      </c>
      <c r="AC15" s="3">
        <v>46</v>
      </c>
      <c r="AD15" s="3">
        <v>44</v>
      </c>
      <c r="AE15" s="3">
        <f>SUM(AA15:AD15)</f>
        <v>207</v>
      </c>
      <c r="AF15" s="3">
        <v>52</v>
      </c>
      <c r="AG15" s="3">
        <v>47</v>
      </c>
      <c r="AH15" s="3">
        <v>53</v>
      </c>
      <c r="AI15" s="3">
        <v>65</v>
      </c>
      <c r="AJ15" s="3">
        <f>SUM(AF15:AI15)</f>
        <v>217</v>
      </c>
    </row>
    <row r="16" spans="1:36" ht="12.75" customHeight="1">
      <c r="A16" s="22" t="s">
        <v>490</v>
      </c>
      <c r="B16" s="3">
        <v>155</v>
      </c>
      <c r="C16" s="3">
        <v>153</v>
      </c>
      <c r="D16" s="3">
        <v>127</v>
      </c>
      <c r="E16" s="3">
        <v>137</v>
      </c>
      <c r="F16" s="3">
        <f>SUM(B16:E16)</f>
        <v>572</v>
      </c>
      <c r="G16" s="3">
        <v>104</v>
      </c>
      <c r="H16" s="3">
        <v>115</v>
      </c>
      <c r="I16" s="3">
        <v>97</v>
      </c>
      <c r="J16" s="3">
        <v>104</v>
      </c>
      <c r="K16" s="3">
        <f>SUM(G16:J16)</f>
        <v>420</v>
      </c>
      <c r="L16" s="3">
        <v>95</v>
      </c>
      <c r="M16" s="3">
        <v>78</v>
      </c>
      <c r="N16" s="3">
        <v>95</v>
      </c>
      <c r="O16" s="3">
        <v>73</v>
      </c>
      <c r="P16" s="3">
        <f>SUM(L16:O16)</f>
        <v>341</v>
      </c>
      <c r="Q16" s="3">
        <v>67</v>
      </c>
      <c r="R16" s="3">
        <v>64</v>
      </c>
      <c r="S16" s="3">
        <v>75</v>
      </c>
      <c r="T16" s="3">
        <v>72</v>
      </c>
      <c r="U16" s="3">
        <f>SUM(Q16:T16)</f>
        <v>278</v>
      </c>
      <c r="V16" s="3">
        <v>63</v>
      </c>
      <c r="W16" s="3">
        <v>70</v>
      </c>
      <c r="X16" s="3">
        <v>76</v>
      </c>
      <c r="Y16" s="3">
        <v>68</v>
      </c>
      <c r="Z16" s="3">
        <f>SUM(V16:Y16)</f>
        <v>277</v>
      </c>
      <c r="AA16" s="3">
        <v>67</v>
      </c>
      <c r="AB16" s="3">
        <v>50</v>
      </c>
      <c r="AC16" s="3">
        <v>62</v>
      </c>
      <c r="AD16" s="3">
        <v>52</v>
      </c>
      <c r="AE16" s="3">
        <f>SUM(AA16:AD16)</f>
        <v>231</v>
      </c>
      <c r="AF16" s="3">
        <v>44</v>
      </c>
      <c r="AG16" s="3">
        <v>58</v>
      </c>
      <c r="AH16" s="3">
        <v>78</v>
      </c>
      <c r="AI16" s="3">
        <v>64</v>
      </c>
      <c r="AJ16" s="3">
        <f>SUM(AF16:AI16)</f>
        <v>244</v>
      </c>
    </row>
    <row r="17" spans="1:36" ht="12.75" customHeight="1">
      <c r="A17" s="22" t="s">
        <v>491</v>
      </c>
      <c r="B17" s="3">
        <v>117</v>
      </c>
      <c r="C17" s="3">
        <v>150</v>
      </c>
      <c r="D17" s="3">
        <v>108</v>
      </c>
      <c r="E17" s="3">
        <v>92</v>
      </c>
      <c r="F17" s="3">
        <f>SUM(B17:E17)</f>
        <v>467</v>
      </c>
      <c r="G17" s="3">
        <v>75</v>
      </c>
      <c r="H17" s="3">
        <v>81</v>
      </c>
      <c r="I17" s="3">
        <v>102</v>
      </c>
      <c r="J17" s="3">
        <v>80</v>
      </c>
      <c r="K17" s="3">
        <f>SUM(G17:J17)</f>
        <v>338</v>
      </c>
      <c r="L17" s="3">
        <v>64</v>
      </c>
      <c r="M17" s="3">
        <v>62</v>
      </c>
      <c r="N17" s="3">
        <v>68</v>
      </c>
      <c r="O17" s="3">
        <v>60</v>
      </c>
      <c r="P17" s="3">
        <f>SUM(L17:O17)</f>
        <v>254</v>
      </c>
      <c r="Q17" s="3">
        <v>50</v>
      </c>
      <c r="R17" s="3">
        <v>47</v>
      </c>
      <c r="S17" s="3">
        <v>49</v>
      </c>
      <c r="T17" s="3">
        <v>50</v>
      </c>
      <c r="U17" s="3">
        <f>SUM(Q17:T17)</f>
        <v>196</v>
      </c>
      <c r="V17" s="3">
        <v>33</v>
      </c>
      <c r="W17" s="3">
        <v>55</v>
      </c>
      <c r="X17" s="3">
        <v>40</v>
      </c>
      <c r="Y17" s="3">
        <v>58</v>
      </c>
      <c r="Z17" s="3">
        <f>SUM(V17:Y17)</f>
        <v>186</v>
      </c>
      <c r="AA17" s="3">
        <v>41</v>
      </c>
      <c r="AB17" s="3">
        <v>33</v>
      </c>
      <c r="AC17" s="3">
        <v>40</v>
      </c>
      <c r="AD17" s="3">
        <v>36</v>
      </c>
      <c r="AE17" s="3">
        <f>SUM(AA17:AD17)</f>
        <v>150</v>
      </c>
      <c r="AF17" s="3">
        <v>52</v>
      </c>
      <c r="AG17" s="3">
        <v>53</v>
      </c>
      <c r="AH17" s="3">
        <v>43</v>
      </c>
      <c r="AI17" s="3">
        <v>37</v>
      </c>
      <c r="AJ17" s="3">
        <f>SUM(AF17:AI17)</f>
        <v>185</v>
      </c>
    </row>
    <row r="18" spans="1:36" ht="12.75" customHeight="1">
      <c r="A18" s="28" t="s">
        <v>492</v>
      </c>
      <c r="B18" s="3">
        <v>117</v>
      </c>
      <c r="C18" s="3">
        <v>117</v>
      </c>
      <c r="D18" s="3">
        <v>92</v>
      </c>
      <c r="E18" s="3">
        <v>75</v>
      </c>
      <c r="F18" s="3">
        <f>SUM(B18:E18)</f>
        <v>401</v>
      </c>
      <c r="G18" s="3">
        <v>70</v>
      </c>
      <c r="H18" s="3">
        <v>69</v>
      </c>
      <c r="I18" s="3">
        <v>70</v>
      </c>
      <c r="J18" s="3">
        <v>55</v>
      </c>
      <c r="K18" s="3">
        <f>SUM(G18:J18)</f>
        <v>264</v>
      </c>
      <c r="L18" s="3">
        <v>54</v>
      </c>
      <c r="M18" s="3">
        <v>53</v>
      </c>
      <c r="N18" s="3">
        <v>57</v>
      </c>
      <c r="O18" s="3">
        <v>64</v>
      </c>
      <c r="P18" s="3">
        <f>SUM(L18:O18)</f>
        <v>228</v>
      </c>
      <c r="Q18" s="3">
        <v>50</v>
      </c>
      <c r="R18" s="3">
        <v>77</v>
      </c>
      <c r="S18" s="3">
        <v>48</v>
      </c>
      <c r="T18" s="3">
        <v>58</v>
      </c>
      <c r="U18" s="3">
        <f>SUM(Q18:T18)</f>
        <v>233</v>
      </c>
      <c r="V18" s="3">
        <v>41</v>
      </c>
      <c r="W18" s="3">
        <v>52</v>
      </c>
      <c r="X18" s="3">
        <v>52</v>
      </c>
      <c r="Y18" s="3">
        <v>34</v>
      </c>
      <c r="Z18" s="3">
        <f>SUM(V18:Y18)</f>
        <v>179</v>
      </c>
      <c r="AA18" s="3">
        <v>32</v>
      </c>
      <c r="AB18" s="3">
        <v>51</v>
      </c>
      <c r="AC18" s="3">
        <v>45</v>
      </c>
      <c r="AD18" s="3">
        <v>55</v>
      </c>
      <c r="AE18" s="3">
        <f>SUM(AA18:AD18)</f>
        <v>183</v>
      </c>
      <c r="AF18" s="3">
        <v>38</v>
      </c>
      <c r="AG18" s="3">
        <v>44</v>
      </c>
      <c r="AH18" s="3">
        <v>52</v>
      </c>
      <c r="AI18" s="3">
        <v>63</v>
      </c>
      <c r="AJ18" s="3">
        <f>SUM(AF18:AI18)</f>
        <v>197</v>
      </c>
    </row>
    <row r="19" spans="1:36" ht="12.75" customHeight="1">
      <c r="A19" s="22" t="s">
        <v>493</v>
      </c>
      <c r="B19" s="3">
        <v>160</v>
      </c>
      <c r="C19" s="3">
        <v>137</v>
      </c>
      <c r="D19" s="3">
        <v>139</v>
      </c>
      <c r="E19" s="3">
        <v>105</v>
      </c>
      <c r="F19" s="3">
        <f>SUM(B19:E19)</f>
        <v>541</v>
      </c>
      <c r="G19" s="3">
        <v>90</v>
      </c>
      <c r="H19" s="3">
        <v>127</v>
      </c>
      <c r="I19" s="3">
        <v>109</v>
      </c>
      <c r="J19" s="3">
        <v>95</v>
      </c>
      <c r="K19" s="3">
        <f>SUM(G19:J19)</f>
        <v>421</v>
      </c>
      <c r="L19" s="3">
        <v>77</v>
      </c>
      <c r="M19" s="3">
        <v>87</v>
      </c>
      <c r="N19" s="3">
        <v>95</v>
      </c>
      <c r="O19" s="3">
        <v>95</v>
      </c>
      <c r="P19" s="3">
        <f>SUM(L19:O19)</f>
        <v>354</v>
      </c>
      <c r="Q19" s="3">
        <v>109</v>
      </c>
      <c r="R19" s="3">
        <v>88</v>
      </c>
      <c r="S19" s="3">
        <v>96</v>
      </c>
      <c r="T19" s="3">
        <v>58</v>
      </c>
      <c r="U19" s="3">
        <f>SUM(Q19:T19)</f>
        <v>351</v>
      </c>
      <c r="V19" s="3">
        <v>89</v>
      </c>
      <c r="W19" s="3">
        <v>70</v>
      </c>
      <c r="X19" s="3">
        <v>84</v>
      </c>
      <c r="Y19" s="3">
        <v>104</v>
      </c>
      <c r="Z19" s="3">
        <f>SUM(V19:Y19)</f>
        <v>347</v>
      </c>
      <c r="AA19" s="3">
        <v>79</v>
      </c>
      <c r="AB19" s="3">
        <v>76</v>
      </c>
      <c r="AC19" s="3">
        <v>52</v>
      </c>
      <c r="AD19" s="3">
        <v>65</v>
      </c>
      <c r="AE19" s="3">
        <f>SUM(AA19:AD19)</f>
        <v>272</v>
      </c>
      <c r="AF19" s="3">
        <v>71</v>
      </c>
      <c r="AG19" s="3">
        <v>71</v>
      </c>
      <c r="AH19" s="3">
        <v>61</v>
      </c>
      <c r="AI19" s="3">
        <v>70</v>
      </c>
      <c r="AJ19" s="3">
        <f>SUM(AF19:AI19)</f>
        <v>273</v>
      </c>
    </row>
    <row r="20" spans="1:36" ht="12.75" customHeight="1">
      <c r="A20" s="22" t="s">
        <v>494</v>
      </c>
      <c r="B20" s="3">
        <v>171</v>
      </c>
      <c r="C20" s="3">
        <v>153</v>
      </c>
      <c r="D20" s="3">
        <v>158</v>
      </c>
      <c r="E20" s="3">
        <v>138</v>
      </c>
      <c r="F20" s="3">
        <f>SUM(B20:E20)</f>
        <v>620</v>
      </c>
      <c r="G20" s="3">
        <v>111</v>
      </c>
      <c r="H20" s="3">
        <v>135</v>
      </c>
      <c r="I20" s="3">
        <v>133</v>
      </c>
      <c r="J20" s="3">
        <v>127</v>
      </c>
      <c r="K20" s="3">
        <f>SUM(G20:J20)</f>
        <v>506</v>
      </c>
      <c r="L20" s="3">
        <v>117</v>
      </c>
      <c r="M20" s="3">
        <v>106</v>
      </c>
      <c r="N20" s="3">
        <v>87</v>
      </c>
      <c r="O20" s="3">
        <v>88</v>
      </c>
      <c r="P20" s="3">
        <f>SUM(L20:O20)</f>
        <v>398</v>
      </c>
      <c r="Q20" s="3">
        <v>91</v>
      </c>
      <c r="R20" s="3">
        <v>85</v>
      </c>
      <c r="S20" s="3">
        <v>67</v>
      </c>
      <c r="T20" s="3">
        <v>67</v>
      </c>
      <c r="U20" s="3">
        <f>SUM(Q20:T20)</f>
        <v>310</v>
      </c>
      <c r="V20" s="3">
        <v>79</v>
      </c>
      <c r="W20" s="3">
        <v>82</v>
      </c>
      <c r="X20" s="3">
        <v>84</v>
      </c>
      <c r="Y20" s="3">
        <v>79</v>
      </c>
      <c r="Z20" s="3">
        <f>SUM(V20:Y20)</f>
        <v>324</v>
      </c>
      <c r="AA20" s="3">
        <v>102</v>
      </c>
      <c r="AB20" s="3">
        <v>84</v>
      </c>
      <c r="AC20" s="3">
        <v>75</v>
      </c>
      <c r="AD20" s="3">
        <v>92</v>
      </c>
      <c r="AE20" s="3">
        <f>SUM(AA20:AD20)</f>
        <v>353</v>
      </c>
      <c r="AF20" s="3">
        <v>98</v>
      </c>
      <c r="AG20" s="3">
        <v>77</v>
      </c>
      <c r="AH20" s="3">
        <v>80</v>
      </c>
      <c r="AI20" s="3">
        <v>68</v>
      </c>
      <c r="AJ20" s="3">
        <f>SUM(AF20:AI20)</f>
        <v>323</v>
      </c>
    </row>
    <row r="21" spans="1:36" ht="12.75" customHeight="1">
      <c r="A21" s="22" t="s">
        <v>495</v>
      </c>
      <c r="B21" s="3">
        <v>147</v>
      </c>
      <c r="C21" s="3">
        <v>141</v>
      </c>
      <c r="D21" s="3">
        <v>120</v>
      </c>
      <c r="E21" s="3">
        <v>101</v>
      </c>
      <c r="F21" s="3">
        <f>SUM(B21:E21)</f>
        <v>509</v>
      </c>
      <c r="G21" s="3">
        <v>84</v>
      </c>
      <c r="H21" s="3">
        <v>84</v>
      </c>
      <c r="I21" s="3">
        <v>114</v>
      </c>
      <c r="J21" s="3">
        <v>81</v>
      </c>
      <c r="K21" s="3">
        <f>SUM(G21:J21)</f>
        <v>363</v>
      </c>
      <c r="L21" s="3">
        <v>85</v>
      </c>
      <c r="M21" s="3">
        <v>80</v>
      </c>
      <c r="N21" s="3">
        <v>73</v>
      </c>
      <c r="O21" s="3">
        <v>96</v>
      </c>
      <c r="P21" s="3">
        <f>SUM(L21:O21)</f>
        <v>334</v>
      </c>
      <c r="Q21" s="3">
        <v>93</v>
      </c>
      <c r="R21" s="3">
        <v>90</v>
      </c>
      <c r="S21" s="3">
        <v>72</v>
      </c>
      <c r="T21" s="3">
        <v>88</v>
      </c>
      <c r="U21" s="3">
        <f>SUM(Q21:T21)</f>
        <v>343</v>
      </c>
      <c r="V21" s="3">
        <v>53</v>
      </c>
      <c r="W21" s="3">
        <v>70</v>
      </c>
      <c r="X21" s="3">
        <v>58</v>
      </c>
      <c r="Y21" s="3">
        <v>55</v>
      </c>
      <c r="Z21" s="3">
        <f>SUM(V21:Y21)</f>
        <v>236</v>
      </c>
      <c r="AA21" s="3">
        <v>69</v>
      </c>
      <c r="AB21" s="3">
        <v>45</v>
      </c>
      <c r="AC21" s="3">
        <v>55</v>
      </c>
      <c r="AD21" s="3">
        <v>60</v>
      </c>
      <c r="AE21" s="3">
        <f>SUM(AA21:AD21)</f>
        <v>229</v>
      </c>
      <c r="AF21" s="3">
        <v>45</v>
      </c>
      <c r="AG21" s="3">
        <v>66</v>
      </c>
      <c r="AH21" s="3">
        <v>65</v>
      </c>
      <c r="AI21" s="3">
        <v>48</v>
      </c>
      <c r="AJ21" s="3">
        <f>SUM(AF21:AI21)</f>
        <v>224</v>
      </c>
    </row>
    <row r="22" spans="1:36" ht="12.75" customHeight="1">
      <c r="A22" s="22" t="s">
        <v>496</v>
      </c>
      <c r="B22" s="3">
        <v>168</v>
      </c>
      <c r="C22" s="3">
        <v>132</v>
      </c>
      <c r="D22" s="3">
        <v>120</v>
      </c>
      <c r="E22" s="3">
        <v>99</v>
      </c>
      <c r="F22" s="3">
        <f>SUM(B22:E22)</f>
        <v>519</v>
      </c>
      <c r="G22" s="3">
        <v>90</v>
      </c>
      <c r="H22" s="3">
        <v>103</v>
      </c>
      <c r="I22" s="3">
        <v>98</v>
      </c>
      <c r="J22" s="3">
        <v>74</v>
      </c>
      <c r="K22" s="3">
        <f>SUM(G22:J22)</f>
        <v>365</v>
      </c>
      <c r="L22" s="3">
        <v>78</v>
      </c>
      <c r="M22" s="3">
        <v>75</v>
      </c>
      <c r="N22" s="3">
        <v>78</v>
      </c>
      <c r="O22" s="3">
        <v>72</v>
      </c>
      <c r="P22" s="3">
        <f>SUM(L22:O22)</f>
        <v>303</v>
      </c>
      <c r="Q22" s="3">
        <v>78</v>
      </c>
      <c r="R22" s="3">
        <v>105</v>
      </c>
      <c r="S22" s="3">
        <v>94</v>
      </c>
      <c r="T22" s="3">
        <v>77</v>
      </c>
      <c r="U22" s="3">
        <f>SUM(Q22:T22)</f>
        <v>354</v>
      </c>
      <c r="V22" s="3">
        <v>66</v>
      </c>
      <c r="W22" s="3">
        <v>64</v>
      </c>
      <c r="X22" s="3">
        <v>66</v>
      </c>
      <c r="Y22" s="3">
        <v>60</v>
      </c>
      <c r="Z22" s="3">
        <f>SUM(V22:Y22)</f>
        <v>256</v>
      </c>
      <c r="AA22" s="3">
        <v>65</v>
      </c>
      <c r="AB22" s="3">
        <v>62</v>
      </c>
      <c r="AC22" s="3">
        <v>64</v>
      </c>
      <c r="AD22" s="3">
        <v>37</v>
      </c>
      <c r="AE22" s="3">
        <f>SUM(AA22:AD22)</f>
        <v>228</v>
      </c>
      <c r="AF22" s="3">
        <v>56</v>
      </c>
      <c r="AG22" s="3">
        <v>73</v>
      </c>
      <c r="AH22" s="3">
        <v>54</v>
      </c>
      <c r="AI22" s="3">
        <v>45</v>
      </c>
      <c r="AJ22" s="3">
        <f>SUM(AF22:AI22)</f>
        <v>228</v>
      </c>
    </row>
    <row r="23" spans="1:36" ht="12.75" customHeight="1">
      <c r="A23" s="22" t="s">
        <v>497</v>
      </c>
      <c r="B23" s="3">
        <v>113</v>
      </c>
      <c r="C23" s="3">
        <v>115</v>
      </c>
      <c r="D23" s="3">
        <v>96</v>
      </c>
      <c r="E23" s="3">
        <v>84</v>
      </c>
      <c r="F23" s="3">
        <f>SUM(B23:E23)</f>
        <v>408</v>
      </c>
      <c r="G23" s="3">
        <v>84</v>
      </c>
      <c r="H23" s="3">
        <v>73</v>
      </c>
      <c r="I23" s="3">
        <v>77</v>
      </c>
      <c r="J23" s="3">
        <v>78</v>
      </c>
      <c r="K23" s="3">
        <f>SUM(G23:J23)</f>
        <v>312</v>
      </c>
      <c r="L23" s="3">
        <v>75</v>
      </c>
      <c r="M23" s="3">
        <v>51</v>
      </c>
      <c r="N23" s="3">
        <v>72</v>
      </c>
      <c r="O23" s="3">
        <v>68</v>
      </c>
      <c r="P23" s="3">
        <f>SUM(L23:O23)</f>
        <v>266</v>
      </c>
      <c r="Q23" s="3">
        <v>74</v>
      </c>
      <c r="R23" s="3">
        <v>89</v>
      </c>
      <c r="S23" s="3">
        <v>58</v>
      </c>
      <c r="T23" s="3">
        <v>64</v>
      </c>
      <c r="U23" s="3">
        <f>SUM(Q23:T23)</f>
        <v>285</v>
      </c>
      <c r="V23" s="3">
        <v>49</v>
      </c>
      <c r="W23" s="3">
        <v>56</v>
      </c>
      <c r="X23" s="3">
        <v>63</v>
      </c>
      <c r="Y23" s="3">
        <v>64</v>
      </c>
      <c r="Z23" s="3">
        <f>SUM(V23:Y23)</f>
        <v>232</v>
      </c>
      <c r="AA23" s="3">
        <v>51</v>
      </c>
      <c r="AB23" s="3">
        <v>61</v>
      </c>
      <c r="AC23" s="3">
        <v>53</v>
      </c>
      <c r="AD23" s="3">
        <v>71</v>
      </c>
      <c r="AE23" s="3">
        <f>SUM(AA23:AD23)</f>
        <v>236</v>
      </c>
      <c r="AF23" s="3">
        <v>52</v>
      </c>
      <c r="AG23" s="3">
        <v>52</v>
      </c>
      <c r="AH23" s="3">
        <v>54</v>
      </c>
      <c r="AI23" s="3">
        <v>53</v>
      </c>
      <c r="AJ23" s="3">
        <f>SUM(AF23:AI23)</f>
        <v>211</v>
      </c>
    </row>
    <row r="24" spans="1:36" ht="12.75" customHeight="1">
      <c r="A24" s="22" t="s">
        <v>498</v>
      </c>
      <c r="B24" s="3">
        <v>147</v>
      </c>
      <c r="C24" s="3">
        <v>142</v>
      </c>
      <c r="D24" s="3">
        <v>117</v>
      </c>
      <c r="E24" s="3">
        <v>124</v>
      </c>
      <c r="F24" s="3">
        <f>SUM(B24:E24)</f>
        <v>530</v>
      </c>
      <c r="G24" s="3">
        <v>87</v>
      </c>
      <c r="H24" s="3">
        <v>100</v>
      </c>
      <c r="I24" s="3">
        <v>88</v>
      </c>
      <c r="J24" s="3">
        <v>100</v>
      </c>
      <c r="K24" s="3">
        <f>SUM(G24:J24)</f>
        <v>375</v>
      </c>
      <c r="L24" s="3">
        <v>92</v>
      </c>
      <c r="M24" s="3">
        <v>86</v>
      </c>
      <c r="N24" s="3">
        <v>79</v>
      </c>
      <c r="O24" s="3">
        <v>85</v>
      </c>
      <c r="P24" s="3">
        <f>SUM(L24:O24)</f>
        <v>342</v>
      </c>
      <c r="Q24" s="3">
        <v>78</v>
      </c>
      <c r="R24" s="3">
        <v>77</v>
      </c>
      <c r="S24" s="3">
        <v>60</v>
      </c>
      <c r="T24" s="3">
        <v>84</v>
      </c>
      <c r="U24" s="3">
        <f>SUM(Q24:T24)</f>
        <v>299</v>
      </c>
      <c r="V24" s="3">
        <v>64</v>
      </c>
      <c r="W24" s="3">
        <v>64</v>
      </c>
      <c r="X24" s="3">
        <v>45</v>
      </c>
      <c r="Y24" s="3">
        <v>37</v>
      </c>
      <c r="Z24" s="3">
        <f>SUM(V24:Y24)</f>
        <v>210</v>
      </c>
      <c r="AA24" s="3">
        <v>41</v>
      </c>
      <c r="AB24" s="3">
        <v>40</v>
      </c>
      <c r="AC24" s="3">
        <v>37</v>
      </c>
      <c r="AD24" s="3">
        <v>49</v>
      </c>
      <c r="AE24" s="3">
        <f>SUM(AA24:AD24)</f>
        <v>167</v>
      </c>
      <c r="AF24" s="3">
        <v>43</v>
      </c>
      <c r="AG24" s="3">
        <v>51</v>
      </c>
      <c r="AH24" s="3">
        <v>44</v>
      </c>
      <c r="AI24" s="3">
        <v>50</v>
      </c>
      <c r="AJ24" s="3">
        <f>SUM(AF24:AI24)</f>
        <v>188</v>
      </c>
    </row>
    <row r="25" spans="1:36" ht="12.75" customHeight="1">
      <c r="A25" s="22" t="s">
        <v>499</v>
      </c>
      <c r="B25" s="3">
        <v>127</v>
      </c>
      <c r="C25" s="3">
        <v>114</v>
      </c>
      <c r="D25" s="3">
        <v>109</v>
      </c>
      <c r="E25" s="3">
        <v>99</v>
      </c>
      <c r="F25" s="3">
        <f>SUM(B25:E25)</f>
        <v>449</v>
      </c>
      <c r="G25" s="3">
        <v>98</v>
      </c>
      <c r="H25" s="3">
        <v>76</v>
      </c>
      <c r="I25" s="3">
        <v>72</v>
      </c>
      <c r="J25" s="3">
        <v>79</v>
      </c>
      <c r="K25" s="3">
        <f>SUM(G25:J25)</f>
        <v>325</v>
      </c>
      <c r="L25" s="3">
        <v>75</v>
      </c>
      <c r="M25" s="3">
        <v>50</v>
      </c>
      <c r="N25" s="3">
        <v>58</v>
      </c>
      <c r="O25" s="3">
        <v>53</v>
      </c>
      <c r="P25" s="3">
        <f>SUM(L25:O25)</f>
        <v>236</v>
      </c>
      <c r="Q25" s="3">
        <v>75</v>
      </c>
      <c r="R25" s="3">
        <v>58</v>
      </c>
      <c r="S25" s="3">
        <v>54</v>
      </c>
      <c r="T25" s="3">
        <v>68</v>
      </c>
      <c r="U25" s="3">
        <f>SUM(Q25:T25)</f>
        <v>255</v>
      </c>
      <c r="V25" s="3">
        <v>66</v>
      </c>
      <c r="W25" s="3">
        <v>37</v>
      </c>
      <c r="X25" s="3">
        <v>56</v>
      </c>
      <c r="Y25" s="3">
        <v>37</v>
      </c>
      <c r="Z25" s="3">
        <f>SUM(V25:Y25)</f>
        <v>196</v>
      </c>
      <c r="AA25" s="3">
        <v>39</v>
      </c>
      <c r="AB25" s="3">
        <v>53</v>
      </c>
      <c r="AC25" s="3">
        <v>49</v>
      </c>
      <c r="AD25" s="3">
        <v>44</v>
      </c>
      <c r="AE25" s="3">
        <f>SUM(AA25:AD25)</f>
        <v>185</v>
      </c>
      <c r="AF25" s="3">
        <v>40</v>
      </c>
      <c r="AG25" s="3">
        <v>47</v>
      </c>
      <c r="AH25" s="3">
        <v>50</v>
      </c>
      <c r="AI25" s="3">
        <v>46</v>
      </c>
      <c r="AJ25" s="3">
        <f>SUM(AF25:AI25)</f>
        <v>183</v>
      </c>
    </row>
    <row r="26" spans="1:36" ht="12.75" customHeight="1">
      <c r="A26" s="22" t="s">
        <v>500</v>
      </c>
      <c r="B26" s="3">
        <v>291</v>
      </c>
      <c r="C26" s="3">
        <v>359</v>
      </c>
      <c r="D26" s="3">
        <v>295</v>
      </c>
      <c r="E26" s="3">
        <v>255</v>
      </c>
      <c r="F26" s="3">
        <f>SUM(B26:E26)</f>
        <v>1200</v>
      </c>
      <c r="G26" s="3">
        <v>213</v>
      </c>
      <c r="H26" s="3">
        <v>228</v>
      </c>
      <c r="I26" s="3">
        <v>201</v>
      </c>
      <c r="J26" s="3">
        <v>185</v>
      </c>
      <c r="K26" s="3">
        <f>SUM(G26:J26)</f>
        <v>827</v>
      </c>
      <c r="L26" s="3">
        <v>170</v>
      </c>
      <c r="M26" s="3">
        <v>178</v>
      </c>
      <c r="N26" s="3">
        <v>172</v>
      </c>
      <c r="O26" s="3">
        <v>138</v>
      </c>
      <c r="P26" s="3">
        <f>SUM(L26:O26)</f>
        <v>658</v>
      </c>
      <c r="Q26" s="3">
        <v>143</v>
      </c>
      <c r="R26" s="3">
        <v>142</v>
      </c>
      <c r="S26" s="3">
        <v>150</v>
      </c>
      <c r="T26" s="3">
        <v>139</v>
      </c>
      <c r="U26" s="3">
        <f>SUM(Q26:T26)</f>
        <v>574</v>
      </c>
      <c r="V26" s="3">
        <v>131</v>
      </c>
      <c r="W26" s="3">
        <v>113</v>
      </c>
      <c r="X26" s="3">
        <v>118</v>
      </c>
      <c r="Y26" s="3">
        <v>125</v>
      </c>
      <c r="Z26" s="3">
        <f>SUM(V26:Y26)</f>
        <v>487</v>
      </c>
      <c r="AA26" s="3">
        <v>113</v>
      </c>
      <c r="AB26" s="3">
        <v>116</v>
      </c>
      <c r="AC26" s="3">
        <v>118</v>
      </c>
      <c r="AD26" s="3">
        <v>106</v>
      </c>
      <c r="AE26" s="3">
        <f>SUM(AA26:AD26)</f>
        <v>453</v>
      </c>
      <c r="AF26" s="3">
        <v>108</v>
      </c>
      <c r="AG26" s="3">
        <v>81</v>
      </c>
      <c r="AH26" s="3">
        <v>97</v>
      </c>
      <c r="AI26" s="3">
        <v>102</v>
      </c>
      <c r="AJ26" s="3">
        <f>SUM(AF26:AI26)</f>
        <v>388</v>
      </c>
    </row>
    <row r="27" spans="1:36" ht="12.75" customHeight="1">
      <c r="A27" s="22" t="s">
        <v>501</v>
      </c>
      <c r="B27" s="3">
        <v>203</v>
      </c>
      <c r="C27" s="3">
        <v>178</v>
      </c>
      <c r="D27" s="3">
        <v>164</v>
      </c>
      <c r="E27" s="3">
        <v>156</v>
      </c>
      <c r="F27" s="3">
        <f>SUM(B27:E27)</f>
        <v>701</v>
      </c>
      <c r="G27" s="3">
        <v>130</v>
      </c>
      <c r="H27" s="3">
        <v>142</v>
      </c>
      <c r="I27" s="3">
        <v>133</v>
      </c>
      <c r="J27" s="3">
        <v>132</v>
      </c>
      <c r="K27" s="3">
        <f>SUM(G27:J27)</f>
        <v>537</v>
      </c>
      <c r="L27" s="3">
        <v>117</v>
      </c>
      <c r="M27" s="3">
        <v>111</v>
      </c>
      <c r="N27" s="3">
        <v>95</v>
      </c>
      <c r="O27" s="3">
        <v>120</v>
      </c>
      <c r="P27" s="3">
        <f>SUM(L27:O27)</f>
        <v>443</v>
      </c>
      <c r="Q27" s="3">
        <v>123</v>
      </c>
      <c r="R27" s="3">
        <v>107</v>
      </c>
      <c r="S27" s="3">
        <v>85</v>
      </c>
      <c r="T27" s="3">
        <v>79</v>
      </c>
      <c r="U27" s="3">
        <f>SUM(Q27:T27)</f>
        <v>394</v>
      </c>
      <c r="V27" s="3">
        <v>71</v>
      </c>
      <c r="W27" s="3">
        <v>98</v>
      </c>
      <c r="X27" s="3">
        <v>87</v>
      </c>
      <c r="Y27" s="3">
        <v>68</v>
      </c>
      <c r="Z27" s="3">
        <f>SUM(V27:Y27)</f>
        <v>324</v>
      </c>
      <c r="AA27" s="3">
        <v>67</v>
      </c>
      <c r="AB27" s="3">
        <v>92</v>
      </c>
      <c r="AC27" s="3">
        <v>81</v>
      </c>
      <c r="AD27" s="3">
        <v>64</v>
      </c>
      <c r="AE27" s="3">
        <f>SUM(AA27:AD27)</f>
        <v>304</v>
      </c>
      <c r="AF27" s="3">
        <v>55</v>
      </c>
      <c r="AG27" s="3">
        <v>76</v>
      </c>
      <c r="AH27" s="3">
        <v>54</v>
      </c>
      <c r="AI27" s="3">
        <v>58</v>
      </c>
      <c r="AJ27" s="3">
        <f>SUM(AF27:AI27)</f>
        <v>243</v>
      </c>
    </row>
    <row r="28" spans="1:36" ht="12.75" customHeight="1">
      <c r="A28" s="22" t="s">
        <v>502</v>
      </c>
      <c r="B28" s="3">
        <v>90</v>
      </c>
      <c r="C28" s="3">
        <v>89</v>
      </c>
      <c r="D28" s="3">
        <v>87</v>
      </c>
      <c r="E28" s="3">
        <v>83</v>
      </c>
      <c r="F28" s="3">
        <f>SUM(B28:E28)</f>
        <v>349</v>
      </c>
      <c r="G28" s="3">
        <v>83</v>
      </c>
      <c r="H28" s="3">
        <v>100</v>
      </c>
      <c r="I28" s="3">
        <v>78</v>
      </c>
      <c r="J28" s="3">
        <v>63</v>
      </c>
      <c r="K28" s="3">
        <f>SUM(G28:J28)</f>
        <v>324</v>
      </c>
      <c r="L28" s="3">
        <v>79</v>
      </c>
      <c r="M28" s="3">
        <v>64</v>
      </c>
      <c r="N28" s="3">
        <v>62</v>
      </c>
      <c r="O28" s="3">
        <v>67</v>
      </c>
      <c r="P28" s="3">
        <f>SUM(L28:O28)</f>
        <v>272</v>
      </c>
      <c r="Q28" s="3">
        <v>70</v>
      </c>
      <c r="R28" s="3">
        <v>56</v>
      </c>
      <c r="S28" s="3">
        <v>58</v>
      </c>
      <c r="T28" s="3">
        <v>60</v>
      </c>
      <c r="U28" s="3">
        <f>SUM(Q28:T28)</f>
        <v>244</v>
      </c>
      <c r="V28" s="3">
        <v>36</v>
      </c>
      <c r="W28" s="3">
        <v>49</v>
      </c>
      <c r="X28" s="3">
        <v>44</v>
      </c>
      <c r="Y28" s="3">
        <v>46</v>
      </c>
      <c r="Z28" s="3">
        <f>SUM(V28:Y28)</f>
        <v>175</v>
      </c>
      <c r="AA28" s="3">
        <v>44</v>
      </c>
      <c r="AB28" s="3">
        <v>40</v>
      </c>
      <c r="AC28" s="3">
        <v>34</v>
      </c>
      <c r="AD28" s="3">
        <v>39</v>
      </c>
      <c r="AE28" s="3">
        <f>SUM(AA28:AD28)</f>
        <v>157</v>
      </c>
      <c r="AF28" s="3">
        <v>44</v>
      </c>
      <c r="AG28" s="3">
        <v>31</v>
      </c>
      <c r="AH28" s="3">
        <v>49</v>
      </c>
      <c r="AI28" s="3">
        <v>33</v>
      </c>
      <c r="AJ28" s="3">
        <f>SUM(AF28:AI28)</f>
        <v>157</v>
      </c>
    </row>
    <row r="29" spans="1:36" ht="12.75" customHeight="1">
      <c r="A29" s="22" t="s">
        <v>503</v>
      </c>
      <c r="B29" s="3">
        <v>330</v>
      </c>
      <c r="C29" s="3">
        <v>344</v>
      </c>
      <c r="D29" s="3">
        <v>294</v>
      </c>
      <c r="E29" s="3">
        <v>259</v>
      </c>
      <c r="F29" s="3">
        <f>SUM(B29:E29)</f>
        <v>1227</v>
      </c>
      <c r="G29" s="3">
        <v>272</v>
      </c>
      <c r="H29" s="3">
        <v>263</v>
      </c>
      <c r="I29" s="3">
        <v>228</v>
      </c>
      <c r="J29" s="3">
        <v>209</v>
      </c>
      <c r="K29" s="3">
        <f>SUM(G29:J29)</f>
        <v>972</v>
      </c>
      <c r="L29" s="3">
        <v>179</v>
      </c>
      <c r="M29" s="3">
        <v>192</v>
      </c>
      <c r="N29" s="3">
        <v>177</v>
      </c>
      <c r="O29" s="3">
        <v>188</v>
      </c>
      <c r="P29" s="3">
        <f>SUM(L29:O29)</f>
        <v>736</v>
      </c>
      <c r="Q29" s="3">
        <v>181</v>
      </c>
      <c r="R29" s="3">
        <v>183</v>
      </c>
      <c r="S29" s="3">
        <v>145</v>
      </c>
      <c r="T29" s="3">
        <v>161</v>
      </c>
      <c r="U29" s="3">
        <f>SUM(Q29:T29)</f>
        <v>670</v>
      </c>
      <c r="V29" s="3">
        <v>117</v>
      </c>
      <c r="W29" s="3">
        <v>139</v>
      </c>
      <c r="X29" s="3">
        <v>103</v>
      </c>
      <c r="Y29" s="3">
        <v>115</v>
      </c>
      <c r="Z29" s="3">
        <f>SUM(V29:Y29)</f>
        <v>474</v>
      </c>
      <c r="AA29" s="3">
        <v>114</v>
      </c>
      <c r="AB29" s="3">
        <v>121</v>
      </c>
      <c r="AC29" s="3">
        <v>129</v>
      </c>
      <c r="AD29" s="3">
        <v>103</v>
      </c>
      <c r="AE29" s="3">
        <f>SUM(AA29:AD29)</f>
        <v>467</v>
      </c>
      <c r="AF29" s="3">
        <v>105</v>
      </c>
      <c r="AG29" s="3">
        <v>101</v>
      </c>
      <c r="AH29" s="3">
        <v>106</v>
      </c>
      <c r="AI29" s="3">
        <v>119</v>
      </c>
      <c r="AJ29" s="3">
        <f>SUM(AF29:AI29)</f>
        <v>431</v>
      </c>
    </row>
    <row r="32" ht="12.75" customHeight="1">
      <c r="A32" s="6" t="s">
        <v>524</v>
      </c>
    </row>
    <row r="33" spans="2:17" ht="12.75" customHeight="1">
      <c r="B33" s="6" t="s">
        <v>10</v>
      </c>
      <c r="D33" s="6" t="s">
        <v>11</v>
      </c>
      <c r="F33" s="6" t="s">
        <v>12</v>
      </c>
      <c r="H33" s="6" t="s">
        <v>13</v>
      </c>
      <c r="J33" s="6" t="s">
        <v>525</v>
      </c>
      <c r="L33" s="6" t="s">
        <v>15</v>
      </c>
      <c r="M33" s="6" t="s">
        <v>504</v>
      </c>
      <c r="N33" s="6"/>
      <c r="O33" s="6" t="s">
        <v>462</v>
      </c>
      <c r="P33" s="6"/>
      <c r="Q33" s="6" t="s">
        <v>463</v>
      </c>
    </row>
    <row r="34" spans="1:17" ht="12.75" customHeight="1">
      <c r="A34" s="6" t="s">
        <v>507</v>
      </c>
      <c r="B34" s="1">
        <f>N6+N7+N9+N14+N11+N12+N13+N20+N21+N2+N3+N4+N15</f>
        <v>1035</v>
      </c>
      <c r="D34" s="1">
        <f>O6+O7+O9+O14+O11+O12+O13+O20+O21+O2+O3+O4+O15</f>
        <v>954</v>
      </c>
      <c r="F34" s="1">
        <f>Q6+Q7+Q9+Q11+Q12+Q14+Q13+Q20+Q21+Q2+Q3+Q4+Q15</f>
        <v>948</v>
      </c>
      <c r="G34" s="15">
        <f>(H34-F34)/F34</f>
        <v>0.022151898734177215</v>
      </c>
      <c r="H34" s="1">
        <f>R6+R7+R9+R14+R11+R12+R13+R20+R21+R2+R3+R4+R15</f>
        <v>969</v>
      </c>
      <c r="I34" s="15">
        <f>(J34-H34)/H34</f>
        <v>-0.0629514963880289</v>
      </c>
      <c r="J34" s="1">
        <f>S6+S7+S9+S11+S14+S13+S12+S20+S21+S2+S3+S4+S15</f>
        <v>908</v>
      </c>
      <c r="K34" s="1">
        <f>(L34-J34)/J34</f>
        <v>-0.009911894273127754</v>
      </c>
      <c r="L34" s="1">
        <f>T6+T7+T9+T14+T11+T12+T13+T20+T21+T2+T3+T4+T15</f>
        <v>899</v>
      </c>
      <c r="M34" s="15">
        <f>(J34-F34)/F34</f>
        <v>-0.04219409282700422</v>
      </c>
      <c r="O34" s="1">
        <f>B34+D34+F34</f>
        <v>2937</v>
      </c>
      <c r="P34" s="15">
        <f>(Q34-O34)/O34</f>
        <v>-0.05481784133469527</v>
      </c>
      <c r="Q34" s="1">
        <f>L34+J34+H34</f>
        <v>2776</v>
      </c>
    </row>
    <row r="35" spans="1:17" ht="12.75" customHeight="1">
      <c r="A35" s="6" t="s">
        <v>508</v>
      </c>
      <c r="B35" s="1">
        <f>N5+N8+N10+N16+N17+N19+N22+N23+N18+N24+N25+N26+N27+N28+N29</f>
        <v>1480</v>
      </c>
      <c r="D35" s="1">
        <f>O5+O8+O10+O16+O17+O19+O22+O23+O18+O24+O25+O26+O27+O28+O29</f>
        <v>1429</v>
      </c>
      <c r="F35" s="1">
        <f>Q5+Q8+Q10+Q16+Q17+Q18+Q19+Q23+Q24+Q25+Q26+Q27+Q28+Q29</f>
        <v>1347</v>
      </c>
      <c r="G35" s="15">
        <f>(H35-F35)/F35</f>
        <v>0.025241276911655532</v>
      </c>
      <c r="H35" s="1">
        <f>R5+R8+R10+R16+R17+R18+R19+R22+R23+R24+R25+R26+R27+R28+R29</f>
        <v>1381</v>
      </c>
      <c r="I35" s="15">
        <f>(J35-H35)/H35</f>
        <v>-0.08544532947139753</v>
      </c>
      <c r="J35" s="1">
        <f>S5+S8+S10+S16+S17+S19+S22+S23+S24+S25+S26+S27+S28+S29+S18</f>
        <v>1263</v>
      </c>
      <c r="K35" s="1">
        <f>(L35-J35)/J35</f>
        <v>-0.00395882818685669</v>
      </c>
      <c r="L35" s="1">
        <f>T5+T8+T10+T16+T17+T19+T22+T23+T18+T24+T25+T26+T27+T28+T29</f>
        <v>1258</v>
      </c>
      <c r="M35" s="15">
        <f>(J35-F35)/F35</f>
        <v>-0.062360801781737196</v>
      </c>
      <c r="O35" s="1">
        <f>B35+D35+F35</f>
        <v>4256</v>
      </c>
      <c r="P35" s="15">
        <f>(Q35-O35)/O35</f>
        <v>-0.08317669172932331</v>
      </c>
      <c r="Q35" s="1">
        <f>L35+J35+H35</f>
        <v>3902</v>
      </c>
    </row>
    <row r="36" spans="3:17" ht="12.75" customHeight="1">
      <c r="C36" s="15"/>
      <c r="E36" s="15"/>
      <c r="O36" s="1">
        <f>SUM(O34:O35)</f>
        <v>7193</v>
      </c>
      <c r="P36" s="15">
        <f>(Q36-O36)/O36</f>
        <v>-0.07159738634783817</v>
      </c>
      <c r="Q36" s="1">
        <f>SUM(Q34:Q35)</f>
        <v>6678</v>
      </c>
    </row>
    <row r="37" spans="1:5" ht="12.75" customHeight="1">
      <c r="A37" s="6" t="s">
        <v>526</v>
      </c>
      <c r="C37" s="15"/>
      <c r="E37" s="15"/>
    </row>
    <row r="38" spans="3:5" ht="12.75" customHeight="1">
      <c r="C38" s="15"/>
      <c r="E38" s="15"/>
    </row>
    <row r="39" spans="2:10" ht="12.75" customHeight="1">
      <c r="B39" s="22" t="s">
        <v>15</v>
      </c>
      <c r="C39" s="47"/>
      <c r="D39" s="24" t="s">
        <v>16</v>
      </c>
      <c r="E39" s="47"/>
      <c r="F39" s="22" t="s">
        <v>17</v>
      </c>
      <c r="G39" s="25" t="s">
        <v>509</v>
      </c>
      <c r="H39" s="6" t="s">
        <v>510</v>
      </c>
      <c r="J39" s="6" t="s">
        <v>511</v>
      </c>
    </row>
    <row r="40" spans="1:10" ht="12.75" customHeight="1">
      <c r="A40" s="6" t="s">
        <v>507</v>
      </c>
      <c r="B40" s="1">
        <f>T2+T3+T4+T6+T7+T8+T9+T10+T12+T13+T14+T15+T16+T17+T18+T19+T20+T21+T22+T23+T28</f>
        <v>1511</v>
      </c>
      <c r="C40" s="15">
        <f>(D40-B40)/B40</f>
        <v>-0.13236267372600927</v>
      </c>
      <c r="D40" s="1">
        <f>V2+V3+V4+V6+V7+V8+V9+V10+V12+V13+V14+V15+V16+V17+V18+V19+V20+V21+V22+V23+V28</f>
        <v>1311</v>
      </c>
      <c r="E40" s="15">
        <f>(F40-D40)/D40</f>
        <v>0.08237986270022883</v>
      </c>
      <c r="F40" s="1">
        <f>W2+W3+W4+W6+W7+W8+W9+W10+W12+W13+W14+W15+W16+W17+W18+W19+W20+W21+W22+W23+W28</f>
        <v>1419</v>
      </c>
      <c r="G40" s="15">
        <f>(F40-B40)/B40</f>
        <v>-0.06088682991396426</v>
      </c>
      <c r="H40" s="1">
        <f>(K2+P2+U2+K3+P3+U3+K4+P4+U4+K6+P6+U6+K7+P7+U7+K8+P8+U8+K9+P9+U9+K10+P10+U10+K12+P12+U12+K13+P13+U13+K14+P14+U14+K15+P15+U15+K16+P16+U16+K17+P17+U17+K18+P18+U18+K19+P19+U19+K20+P20+U20+K21+P21+U21+K22+P22+U22+K23+P23+U23+K28+P28+U28)</f>
        <v>21447</v>
      </c>
      <c r="I40" s="15">
        <f>(J40-H40)/H40</f>
        <v>-0.24912575185340607</v>
      </c>
      <c r="J40" s="1">
        <f>Z2+AE2+AJ2+Z3+AE3+AJ3+Z4+AE4+AJ4+Z6+AE6+AJ6+Z7+AE7+AJ7+Z8+AE8+AJ8+Z9+AE9+AJ9+Z10+AE10+AJ10+Z12+AE12+AJ12+Z13+AE13+AJ13+Z14+AE14+AJ14+Z15+AE15+AJ15+Z16+AE16+AJ16+Z17+AE17+AJ17+Z18+AE18+AJ18+Z19+AE19+AJ19+Z20+AE20+AJ20+Z21+AE21+AJ21+Z22+AE22+AJ22+Z23+AE23+AJ23+Z28+AE28+AJ28</f>
        <v>16104</v>
      </c>
    </row>
    <row r="41" spans="1:10" ht="12.75" customHeight="1">
      <c r="A41" s="6" t="s">
        <v>508</v>
      </c>
      <c r="B41" s="1">
        <f>T5+T11+T29+T27+T26+T25+T24</f>
        <v>646</v>
      </c>
      <c r="C41" s="15">
        <f>(D41-B41)/B41</f>
        <v>-0.1238390092879257</v>
      </c>
      <c r="D41" s="1">
        <f>V5+V11+V24+V25+V26+V27+V29</f>
        <v>566</v>
      </c>
      <c r="E41" s="15">
        <f>(F41-D41)/D41</f>
        <v>-0.007067137809187279</v>
      </c>
      <c r="F41" s="1">
        <f>W5+W11+W29+W27+W26+W25+W24</f>
        <v>562</v>
      </c>
      <c r="G41" s="15">
        <f>(F41-B41)/B41</f>
        <v>-0.13003095975232198</v>
      </c>
      <c r="H41" s="1">
        <f>(K5+P5+U5+K11+P11+U11+K24+P24+U24+K25+P25+U25+K26+P26+U26+K27+P27+U27+K29+P29+U29)</f>
        <v>9643</v>
      </c>
      <c r="I41" s="15">
        <f>(J41-H41)/H41</f>
        <v>-0.3722907808773203</v>
      </c>
      <c r="J41" s="1">
        <f>Z5+AE5+AJ5+Z11+AE11+AJ11+Z24+AE24+AJ24+Z25+AE25+AJ25+Z26+AE26+AJ26+Z27+AE27+AJ27+Z29+AE29+AJ29</f>
        <v>6053</v>
      </c>
    </row>
    <row r="42" spans="8:10" ht="12.75" customHeight="1">
      <c r="H42" s="1">
        <f>SUM(H40:H41)</f>
        <v>31090</v>
      </c>
      <c r="I42" s="15">
        <f>(J42-H42)/H42</f>
        <v>-0.28732711482791895</v>
      </c>
      <c r="J42" s="1">
        <f>SUM(J40:J41)</f>
        <v>22157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1"/>
  <sheetViews>
    <sheetView workbookViewId="0" topLeftCell="A1">
      <selection activeCell="H20" sqref="H20"/>
    </sheetView>
  </sheetViews>
  <sheetFormatPr defaultColWidth="12.57421875" defaultRowHeight="12.75"/>
  <cols>
    <col min="1" max="16384" width="11.57421875" style="0" customWidth="1"/>
  </cols>
  <sheetData>
    <row r="1" spans="1:7" ht="12.75">
      <c r="A1" s="16" t="s">
        <v>474</v>
      </c>
      <c r="B1" s="16"/>
      <c r="C1" s="16"/>
      <c r="D1" s="16"/>
      <c r="E1" s="16"/>
      <c r="F1" s="16"/>
      <c r="G1" s="16"/>
    </row>
    <row r="2" spans="1:7" ht="12.75">
      <c r="A2" s="17" t="s">
        <v>475</v>
      </c>
      <c r="B2" s="17"/>
      <c r="C2" s="17"/>
      <c r="D2" s="17"/>
      <c r="E2" s="17"/>
      <c r="F2" s="17"/>
      <c r="G2" s="17"/>
    </row>
    <row r="3" spans="1:7" ht="12.75">
      <c r="A3" s="18"/>
      <c r="B3" s="19">
        <v>2010</v>
      </c>
      <c r="C3" s="19">
        <v>2011</v>
      </c>
      <c r="D3" s="19">
        <v>2012</v>
      </c>
      <c r="E3" s="19">
        <v>2013</v>
      </c>
      <c r="F3" s="19">
        <v>2014</v>
      </c>
      <c r="G3" s="19">
        <v>2015</v>
      </c>
    </row>
    <row r="4" spans="1:7" ht="12.75">
      <c r="A4" s="20" t="s">
        <v>476</v>
      </c>
      <c r="B4" s="21">
        <v>391</v>
      </c>
      <c r="C4" s="21">
        <v>360</v>
      </c>
      <c r="D4" s="21">
        <v>348</v>
      </c>
      <c r="E4" s="21">
        <v>331</v>
      </c>
      <c r="F4" s="21">
        <v>323</v>
      </c>
      <c r="G4" s="21">
        <v>318</v>
      </c>
    </row>
    <row r="5" spans="1:7" ht="12.75">
      <c r="A5" s="20" t="s">
        <v>477</v>
      </c>
      <c r="B5" s="21">
        <v>466</v>
      </c>
      <c r="C5" s="21">
        <v>444</v>
      </c>
      <c r="D5" s="21">
        <v>427</v>
      </c>
      <c r="E5" s="21">
        <v>409</v>
      </c>
      <c r="F5" s="21">
        <v>397</v>
      </c>
      <c r="G5" s="21">
        <v>392</v>
      </c>
    </row>
    <row r="6" spans="1:7" ht="12.75">
      <c r="A6" s="20" t="s">
        <v>478</v>
      </c>
      <c r="B6" s="21">
        <v>320</v>
      </c>
      <c r="C6" s="21">
        <v>313</v>
      </c>
      <c r="D6" s="21">
        <v>303</v>
      </c>
      <c r="E6" s="21">
        <v>305</v>
      </c>
      <c r="F6" s="21">
        <v>296</v>
      </c>
      <c r="G6" s="21">
        <v>294</v>
      </c>
    </row>
    <row r="7" spans="1:7" ht="12.75">
      <c r="A7" s="20" t="s">
        <v>479</v>
      </c>
      <c r="B7" s="21">
        <v>314</v>
      </c>
      <c r="C7" s="21">
        <v>305</v>
      </c>
      <c r="D7" s="21">
        <v>292</v>
      </c>
      <c r="E7" s="21">
        <v>286</v>
      </c>
      <c r="F7" s="21">
        <v>281</v>
      </c>
      <c r="G7" s="21">
        <v>287</v>
      </c>
    </row>
    <row r="8" spans="1:7" ht="12.75">
      <c r="A8" s="20" t="s">
        <v>480</v>
      </c>
      <c r="B8" s="21">
        <v>320</v>
      </c>
      <c r="C8" s="21">
        <v>308</v>
      </c>
      <c r="D8" s="21">
        <v>293</v>
      </c>
      <c r="E8" s="21">
        <v>291</v>
      </c>
      <c r="F8" s="21">
        <v>287</v>
      </c>
      <c r="G8" s="21">
        <v>292</v>
      </c>
    </row>
    <row r="9" spans="1:7" ht="12.75">
      <c r="A9" s="20" t="s">
        <v>481</v>
      </c>
      <c r="B9" s="21">
        <v>311</v>
      </c>
      <c r="C9" s="21">
        <v>309</v>
      </c>
      <c r="D9" s="21">
        <v>300</v>
      </c>
      <c r="E9" s="21">
        <v>307</v>
      </c>
      <c r="F9" s="21">
        <v>298</v>
      </c>
      <c r="G9" s="21">
        <v>303</v>
      </c>
    </row>
    <row r="10" spans="1:7" ht="12.75">
      <c r="A10" s="20" t="s">
        <v>482</v>
      </c>
      <c r="B10" s="21">
        <v>601</v>
      </c>
      <c r="C10" s="21">
        <v>595</v>
      </c>
      <c r="D10" s="21">
        <v>585</v>
      </c>
      <c r="E10" s="21">
        <v>574</v>
      </c>
      <c r="F10" s="21">
        <v>570</v>
      </c>
      <c r="G10" s="21">
        <v>560</v>
      </c>
    </row>
    <row r="11" spans="1:7" ht="12.75">
      <c r="A11" s="20" t="s">
        <v>483</v>
      </c>
      <c r="B11" s="21">
        <v>301</v>
      </c>
      <c r="C11" s="21">
        <v>286</v>
      </c>
      <c r="D11" s="21">
        <v>280</v>
      </c>
      <c r="E11" s="21">
        <v>285</v>
      </c>
      <c r="F11" s="21">
        <v>285</v>
      </c>
      <c r="G11" s="21">
        <v>292</v>
      </c>
    </row>
    <row r="12" spans="1:7" ht="12.75">
      <c r="A12" s="20" t="s">
        <v>484</v>
      </c>
      <c r="B12" s="21">
        <v>698</v>
      </c>
      <c r="C12" s="21">
        <v>690</v>
      </c>
      <c r="D12" s="21">
        <v>677</v>
      </c>
      <c r="E12" s="21">
        <v>683</v>
      </c>
      <c r="F12" s="21">
        <v>671</v>
      </c>
      <c r="G12" s="21">
        <v>651</v>
      </c>
    </row>
    <row r="13" spans="1:7" ht="12.75">
      <c r="A13" s="20" t="s">
        <v>485</v>
      </c>
      <c r="B13" s="21">
        <v>309</v>
      </c>
      <c r="C13" s="21">
        <v>304</v>
      </c>
      <c r="D13" s="21">
        <v>303</v>
      </c>
      <c r="E13" s="21">
        <v>300</v>
      </c>
      <c r="F13" s="21">
        <v>297</v>
      </c>
      <c r="G13" s="21">
        <v>298</v>
      </c>
    </row>
    <row r="14" spans="1:7" ht="12.75">
      <c r="A14" s="20" t="s">
        <v>486</v>
      </c>
      <c r="B14" s="21">
        <v>318</v>
      </c>
      <c r="C14" s="21">
        <v>312</v>
      </c>
      <c r="D14" s="21">
        <v>304</v>
      </c>
      <c r="E14" s="21">
        <v>275</v>
      </c>
      <c r="F14" s="21">
        <v>271</v>
      </c>
      <c r="G14" s="21">
        <v>276</v>
      </c>
    </row>
    <row r="15" spans="1:7" ht="12.75">
      <c r="A15" s="20" t="s">
        <v>487</v>
      </c>
      <c r="B15" s="21">
        <v>334</v>
      </c>
      <c r="C15" s="21">
        <v>314</v>
      </c>
      <c r="D15" s="21">
        <v>298</v>
      </c>
      <c r="E15" s="21">
        <v>296</v>
      </c>
      <c r="F15" s="21">
        <v>290</v>
      </c>
      <c r="G15" s="21">
        <v>300</v>
      </c>
    </row>
    <row r="16" spans="1:7" ht="12.75">
      <c r="A16" s="20" t="s">
        <v>488</v>
      </c>
      <c r="B16" s="21">
        <v>643</v>
      </c>
      <c r="C16" s="21">
        <v>637</v>
      </c>
      <c r="D16" s="21">
        <v>605</v>
      </c>
      <c r="E16" s="21">
        <v>589</v>
      </c>
      <c r="F16" s="21">
        <v>565</v>
      </c>
      <c r="G16" s="21">
        <v>554</v>
      </c>
    </row>
    <row r="17" spans="1:7" ht="12.75">
      <c r="A17" s="20" t="s">
        <v>489</v>
      </c>
      <c r="B17" s="21">
        <v>320</v>
      </c>
      <c r="C17" s="21">
        <v>304</v>
      </c>
      <c r="D17" s="21">
        <v>289</v>
      </c>
      <c r="E17" s="21">
        <v>284</v>
      </c>
      <c r="F17" s="21">
        <v>276</v>
      </c>
      <c r="G17" s="21">
        <v>278</v>
      </c>
    </row>
    <row r="18" spans="1:7" ht="12.75">
      <c r="A18" s="20" t="s">
        <v>490</v>
      </c>
      <c r="B18" s="21">
        <v>313</v>
      </c>
      <c r="C18" s="21">
        <v>302</v>
      </c>
      <c r="D18" s="21">
        <v>296</v>
      </c>
      <c r="E18" s="21">
        <v>287</v>
      </c>
      <c r="F18" s="21">
        <v>281</v>
      </c>
      <c r="G18" s="21">
        <v>277</v>
      </c>
    </row>
    <row r="19" spans="1:7" ht="12.75">
      <c r="A19" s="20" t="s">
        <v>491</v>
      </c>
      <c r="B19" s="21">
        <v>355</v>
      </c>
      <c r="C19" s="21">
        <v>339</v>
      </c>
      <c r="D19" s="21">
        <v>334</v>
      </c>
      <c r="E19" s="21">
        <v>328</v>
      </c>
      <c r="F19" s="21">
        <v>323</v>
      </c>
      <c r="G19" s="21">
        <v>318</v>
      </c>
    </row>
    <row r="20" spans="1:7" ht="12.75">
      <c r="A20" s="19" t="s">
        <v>492</v>
      </c>
      <c r="B20" s="21">
        <v>262</v>
      </c>
      <c r="C20" s="21">
        <v>255</v>
      </c>
      <c r="D20" s="21">
        <v>254</v>
      </c>
      <c r="E20" s="21">
        <v>245</v>
      </c>
      <c r="F20" s="21">
        <v>245</v>
      </c>
      <c r="G20" s="21">
        <v>246</v>
      </c>
    </row>
    <row r="21" spans="1:7" ht="12.75">
      <c r="A21" s="20" t="s">
        <v>493</v>
      </c>
      <c r="B21" s="21">
        <v>323</v>
      </c>
      <c r="C21" s="21">
        <v>318</v>
      </c>
      <c r="D21" s="21">
        <v>318</v>
      </c>
      <c r="E21" s="21">
        <v>315</v>
      </c>
      <c r="F21" s="21">
        <v>301</v>
      </c>
      <c r="G21" s="21">
        <v>312</v>
      </c>
    </row>
    <row r="22" spans="1:7" ht="12.75">
      <c r="A22" s="20" t="s">
        <v>494</v>
      </c>
      <c r="B22" s="21">
        <v>383</v>
      </c>
      <c r="C22" s="21">
        <v>376</v>
      </c>
      <c r="D22" s="21">
        <v>371</v>
      </c>
      <c r="E22" s="21">
        <v>371</v>
      </c>
      <c r="F22" s="21">
        <v>359</v>
      </c>
      <c r="G22" s="21">
        <v>354</v>
      </c>
    </row>
    <row r="23" spans="1:7" ht="12.75">
      <c r="A23" s="20" t="s">
        <v>495</v>
      </c>
      <c r="B23" s="21">
        <v>281</v>
      </c>
      <c r="C23" s="21">
        <v>273</v>
      </c>
      <c r="D23" s="21">
        <v>260</v>
      </c>
      <c r="E23" s="21">
        <v>252</v>
      </c>
      <c r="F23" s="21">
        <v>251</v>
      </c>
      <c r="G23" s="21">
        <v>255</v>
      </c>
    </row>
    <row r="24" spans="1:7" ht="12.75">
      <c r="A24" s="20" t="s">
        <v>496</v>
      </c>
      <c r="B24" s="21">
        <v>317</v>
      </c>
      <c r="C24" s="21">
        <v>303</v>
      </c>
      <c r="D24" s="21">
        <v>298</v>
      </c>
      <c r="E24" s="21">
        <v>289</v>
      </c>
      <c r="F24" s="21">
        <v>279</v>
      </c>
      <c r="G24" s="21">
        <v>284</v>
      </c>
    </row>
    <row r="25" spans="1:7" ht="12.75">
      <c r="A25" s="20" t="s">
        <v>497</v>
      </c>
      <c r="B25" s="21">
        <v>302</v>
      </c>
      <c r="C25" s="21">
        <v>290</v>
      </c>
      <c r="D25" s="21">
        <v>284</v>
      </c>
      <c r="E25" s="21">
        <v>274</v>
      </c>
      <c r="F25" s="21">
        <v>274</v>
      </c>
      <c r="G25" s="21">
        <v>282</v>
      </c>
    </row>
    <row r="26" spans="1:7" ht="12.75">
      <c r="A26" s="20" t="s">
        <v>498</v>
      </c>
      <c r="B26" s="21">
        <v>771</v>
      </c>
      <c r="C26" s="21">
        <v>735</v>
      </c>
      <c r="D26" s="21">
        <v>700</v>
      </c>
      <c r="E26" s="21">
        <v>686</v>
      </c>
      <c r="F26" s="21">
        <v>642</v>
      </c>
      <c r="G26" s="21">
        <v>627</v>
      </c>
    </row>
    <row r="27" spans="1:7" ht="12.75">
      <c r="A27" s="20" t="s">
        <v>499</v>
      </c>
      <c r="B27" s="21">
        <v>693</v>
      </c>
      <c r="C27" s="21">
        <v>660</v>
      </c>
      <c r="D27" s="21">
        <v>654</v>
      </c>
      <c r="E27" s="21">
        <v>624</v>
      </c>
      <c r="F27" s="21">
        <v>607</v>
      </c>
      <c r="G27" s="21">
        <v>590</v>
      </c>
    </row>
    <row r="28" spans="1:7" ht="12.75">
      <c r="A28" s="20" t="s">
        <v>500</v>
      </c>
      <c r="B28" s="21">
        <v>803</v>
      </c>
      <c r="C28" s="21">
        <v>779</v>
      </c>
      <c r="D28" s="21">
        <v>744</v>
      </c>
      <c r="E28" s="21">
        <v>714</v>
      </c>
      <c r="F28" s="21">
        <v>681</v>
      </c>
      <c r="G28" s="21">
        <v>668</v>
      </c>
    </row>
    <row r="29" spans="1:7" ht="12.75">
      <c r="A29" s="20" t="s">
        <v>501</v>
      </c>
      <c r="B29" s="21">
        <v>632</v>
      </c>
      <c r="C29" s="21">
        <v>605</v>
      </c>
      <c r="D29" s="21">
        <v>588</v>
      </c>
      <c r="E29" s="21">
        <v>569</v>
      </c>
      <c r="F29" s="21">
        <v>549</v>
      </c>
      <c r="G29" s="21">
        <v>541</v>
      </c>
    </row>
    <row r="30" spans="1:7" ht="12.75">
      <c r="A30" s="20" t="s">
        <v>502</v>
      </c>
      <c r="B30" s="21">
        <v>473</v>
      </c>
      <c r="C30" s="21">
        <v>452</v>
      </c>
      <c r="D30" s="21">
        <v>420</v>
      </c>
      <c r="E30" s="21">
        <v>407</v>
      </c>
      <c r="F30" s="21">
        <v>388</v>
      </c>
      <c r="G30" s="21">
        <v>377</v>
      </c>
    </row>
    <row r="31" spans="1:7" ht="12.75">
      <c r="A31" s="20" t="s">
        <v>503</v>
      </c>
      <c r="B31" s="21">
        <v>788</v>
      </c>
      <c r="C31" s="21">
        <v>771</v>
      </c>
      <c r="D31" s="21">
        <v>744</v>
      </c>
      <c r="E31" s="21">
        <v>717</v>
      </c>
      <c r="F31" s="21">
        <v>699</v>
      </c>
      <c r="G31" s="21">
        <v>688</v>
      </c>
    </row>
  </sheetData>
  <sheetProtection selectLockedCells="1" selectUnlockedCells="1"/>
  <mergeCells count="2">
    <mergeCell ref="A1:G1"/>
    <mergeCell ref="A2:G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103"/>
  <sheetViews>
    <sheetView tabSelected="1" workbookViewId="0" topLeftCell="A1">
      <pane xSplit="1" ySplit="1" topLeftCell="B26" activePane="bottomRight" state="frozen"/>
      <selection pane="topLeft" activeCell="A1" sqref="A1"/>
      <selection pane="topRight" activeCell="B1" sqref="B1"/>
      <selection pane="bottomLeft" activeCell="A26" sqref="A26"/>
      <selection pane="bottomRight" activeCell="A35" sqref="A35"/>
    </sheetView>
  </sheetViews>
  <sheetFormatPr defaultColWidth="13.7109375" defaultRowHeight="15.75" customHeight="1"/>
  <cols>
    <col min="1" max="16384" width="14.421875" style="1" customWidth="1"/>
  </cols>
  <sheetData>
    <row r="1" spans="2:23" ht="12.75" customHeight="1">
      <c r="B1" s="22" t="s">
        <v>12</v>
      </c>
      <c r="C1" s="23"/>
      <c r="D1" s="24" t="s">
        <v>13</v>
      </c>
      <c r="E1" s="23"/>
      <c r="F1" s="22" t="s">
        <v>14</v>
      </c>
      <c r="G1" s="25" t="s">
        <v>504</v>
      </c>
      <c r="H1" s="26">
        <v>2009</v>
      </c>
      <c r="I1" s="26"/>
      <c r="J1" s="26">
        <v>2010</v>
      </c>
      <c r="K1" s="23"/>
      <c r="L1" s="26">
        <v>2011</v>
      </c>
      <c r="M1" s="23"/>
      <c r="N1" s="26">
        <v>2012</v>
      </c>
      <c r="O1" s="23"/>
      <c r="P1" s="26">
        <v>2013</v>
      </c>
      <c r="Q1" s="23"/>
      <c r="R1" s="26">
        <v>2014</v>
      </c>
      <c r="S1" s="23"/>
      <c r="T1" s="27">
        <v>2015</v>
      </c>
      <c r="U1" s="28" t="s">
        <v>505</v>
      </c>
      <c r="V1" s="23"/>
      <c r="W1" s="28" t="s">
        <v>506</v>
      </c>
    </row>
    <row r="2" spans="1:23" ht="12.75" customHeight="1">
      <c r="A2" s="22" t="s">
        <v>480</v>
      </c>
      <c r="B2" s="3">
        <v>1083</v>
      </c>
      <c r="C2" s="15">
        <f>(D2-B2)/B2</f>
        <v>0.0018467220683287165</v>
      </c>
      <c r="D2" s="3">
        <v>1085</v>
      </c>
      <c r="E2" s="15">
        <f>(F2-D2)/D2</f>
        <v>-0.08571428571428572</v>
      </c>
      <c r="F2" s="3">
        <v>992</v>
      </c>
      <c r="G2" s="29">
        <f>(F2-B2)/B2</f>
        <v>-0.0840258541089566</v>
      </c>
      <c r="H2" s="3">
        <v>5494</v>
      </c>
      <c r="I2" s="15">
        <f>(J2-H2)/H2</f>
        <v>-0.02748452857662905</v>
      </c>
      <c r="J2" s="1">
        <v>5343</v>
      </c>
      <c r="K2" s="15">
        <f>(L2-J2)/J2</f>
        <v>-0.18397903799363655</v>
      </c>
      <c r="L2" s="1">
        <v>4360</v>
      </c>
      <c r="M2" s="15">
        <f>(N2-L2)/L2</f>
        <v>-0.06444954128440367</v>
      </c>
      <c r="N2" s="1">
        <v>4079</v>
      </c>
      <c r="O2" s="15">
        <f>(P2-N2)/N2</f>
        <v>-0.037509193429762194</v>
      </c>
      <c r="P2" s="1">
        <v>3926</v>
      </c>
      <c r="Q2" s="15">
        <f>(R2-P2)/P2</f>
        <v>-0.031839021905247074</v>
      </c>
      <c r="R2" s="1">
        <v>3801</v>
      </c>
      <c r="S2" s="15">
        <f>(T2-R2)/R2</f>
        <v>0.04577742699289661</v>
      </c>
      <c r="T2" s="1">
        <v>3975</v>
      </c>
      <c r="U2" s="30">
        <f>(H2+J2+L2+N2)/4</f>
        <v>4819</v>
      </c>
      <c r="V2" s="15">
        <f>(W2-U2)/U2</f>
        <v>-0.19056512416130597</v>
      </c>
      <c r="W2" s="30">
        <f>(T2+R2+P2)/3</f>
        <v>3900.6666666666665</v>
      </c>
    </row>
    <row r="3" spans="1:23" ht="12.75" customHeight="1">
      <c r="A3" s="22" t="s">
        <v>481</v>
      </c>
      <c r="B3" s="3">
        <v>964</v>
      </c>
      <c r="C3" s="15">
        <f>(D3-B3)/B3</f>
        <v>0.1991701244813278</v>
      </c>
      <c r="D3" s="3">
        <v>1156</v>
      </c>
      <c r="E3" s="15">
        <f>(F3-D3)/D3</f>
        <v>-0.04325259515570934</v>
      </c>
      <c r="F3" s="3">
        <v>1106</v>
      </c>
      <c r="G3" s="29">
        <f>(F3-B3)/B3</f>
        <v>0.14730290456431536</v>
      </c>
      <c r="H3" s="3">
        <v>5202</v>
      </c>
      <c r="I3" s="15">
        <f>(J3-H3)/H3</f>
        <v>-0.09554017685505575</v>
      </c>
      <c r="J3" s="1">
        <v>4705</v>
      </c>
      <c r="K3" s="15">
        <f>(L3-J3)/J3</f>
        <v>-0.09925611052072264</v>
      </c>
      <c r="L3" s="1">
        <v>4238</v>
      </c>
      <c r="M3" s="15">
        <f>(N3-L3)/L3</f>
        <v>0.009438414346389807</v>
      </c>
      <c r="N3" s="1">
        <v>4278</v>
      </c>
      <c r="O3" s="15">
        <f>(P3-N3)/N3</f>
        <v>-0.1351098644226274</v>
      </c>
      <c r="P3" s="1">
        <v>3700</v>
      </c>
      <c r="Q3" s="15">
        <f>(R3-P3)/P3</f>
        <v>-0.0981081081081081</v>
      </c>
      <c r="R3" s="1">
        <v>3337</v>
      </c>
      <c r="S3" s="15">
        <f>(T3-R3)/R3</f>
        <v>0.02127659574468085</v>
      </c>
      <c r="T3" s="1">
        <v>3408</v>
      </c>
      <c r="U3" s="30">
        <f>(H3+J3+L3+N3)/4</f>
        <v>4605.75</v>
      </c>
      <c r="V3" s="15">
        <f>(W3-U3)/U3</f>
        <v>-0.24406086594655235</v>
      </c>
      <c r="W3" s="30">
        <f>(T3+R3+P3)/3</f>
        <v>3481.6666666666665</v>
      </c>
    </row>
    <row r="4" spans="1:23" ht="12.75" customHeight="1">
      <c r="A4" s="22" t="s">
        <v>483</v>
      </c>
      <c r="B4" s="3">
        <v>838</v>
      </c>
      <c r="C4" s="15">
        <f>(D4-B4)/B4</f>
        <v>0.022673031026252982</v>
      </c>
      <c r="D4" s="3">
        <v>857</v>
      </c>
      <c r="E4" s="15">
        <f>(F4-D4)/D4</f>
        <v>-0.042007001166861145</v>
      </c>
      <c r="F4" s="3">
        <v>821</v>
      </c>
      <c r="G4" s="29">
        <f>(F4-B4)/B4</f>
        <v>-0.02028639618138425</v>
      </c>
      <c r="H4" s="3">
        <v>3946</v>
      </c>
      <c r="I4" s="15">
        <f>(J4-H4)/H4</f>
        <v>-0.08464267612772428</v>
      </c>
      <c r="J4" s="1">
        <v>3612</v>
      </c>
      <c r="K4" s="15">
        <f>(L4-J4)/J4</f>
        <v>-0.0636766334440753</v>
      </c>
      <c r="L4" s="1">
        <v>3382</v>
      </c>
      <c r="M4" s="15">
        <f>(N4-L4)/L4</f>
        <v>-0.0020697811945594325</v>
      </c>
      <c r="N4" s="1">
        <v>3375</v>
      </c>
      <c r="O4" s="15">
        <f>(P4-N4)/N4</f>
        <v>-0.047407407407407405</v>
      </c>
      <c r="P4" s="1">
        <v>3215</v>
      </c>
      <c r="Q4" s="15">
        <f>(R4-P4)/P4</f>
        <v>-0.04852255054432349</v>
      </c>
      <c r="R4" s="1">
        <v>3059</v>
      </c>
      <c r="S4" s="15">
        <f>(T4-R4)/R4</f>
        <v>-0.006211180124223602</v>
      </c>
      <c r="T4" s="1">
        <v>3040</v>
      </c>
      <c r="U4" s="30">
        <f>(H4+J4+L4+N4)/4</f>
        <v>3578.75</v>
      </c>
      <c r="V4" s="15">
        <f>(W4-U4)/U4</f>
        <v>-0.13247176621259754</v>
      </c>
      <c r="W4" s="30">
        <f>(T4+R4+P4)/3</f>
        <v>3104.6666666666665</v>
      </c>
    </row>
    <row r="5" spans="1:23" ht="12.75" customHeight="1">
      <c r="A5" s="22" t="s">
        <v>488</v>
      </c>
      <c r="B5" s="3">
        <v>3488</v>
      </c>
      <c r="C5" s="15">
        <f>(D5-B5)/B5</f>
        <v>-0.03956422018348624</v>
      </c>
      <c r="D5" s="3">
        <v>3350</v>
      </c>
      <c r="E5" s="15">
        <f>(F5-D5)/D5</f>
        <v>-0.10328358208955224</v>
      </c>
      <c r="F5" s="3">
        <v>3004</v>
      </c>
      <c r="G5" s="29">
        <f>(F5-B5)/B5</f>
        <v>-0.13876146788990826</v>
      </c>
      <c r="H5" s="3">
        <v>15294</v>
      </c>
      <c r="I5" s="15">
        <f>(J5-H5)/H5</f>
        <v>-0.034000261540473385</v>
      </c>
      <c r="J5" s="1">
        <v>14774</v>
      </c>
      <c r="K5" s="15">
        <f>(L5-J5)/J5</f>
        <v>-0.032421822119940436</v>
      </c>
      <c r="L5" s="1">
        <v>14295</v>
      </c>
      <c r="M5" s="15">
        <f>(N5-L5)/L5</f>
        <v>-0.09122070654074851</v>
      </c>
      <c r="N5" s="1">
        <v>12991</v>
      </c>
      <c r="O5" s="15">
        <f>(P5-N5)/N5</f>
        <v>-0.0459548918482026</v>
      </c>
      <c r="P5" s="1">
        <v>12394</v>
      </c>
      <c r="Q5" s="15">
        <f>(R5-P5)/P5</f>
        <v>-0.05155720509924157</v>
      </c>
      <c r="R5" s="1">
        <v>11755</v>
      </c>
      <c r="S5" s="15">
        <f>(T5-R5)/R5</f>
        <v>0.04287537218205019</v>
      </c>
      <c r="T5" s="1">
        <v>12259</v>
      </c>
      <c r="U5" s="30">
        <f>(H5+J5+L5+N5)/4</f>
        <v>14338.5</v>
      </c>
      <c r="V5" s="15">
        <f>(W5-U5)/U5</f>
        <v>-0.1536074205809534</v>
      </c>
      <c r="W5" s="30">
        <f>(T5+R5+P5)/3</f>
        <v>12136</v>
      </c>
    </row>
    <row r="6" spans="1:23" ht="12.75" customHeight="1">
      <c r="A6" s="22" t="s">
        <v>485</v>
      </c>
      <c r="B6" s="3">
        <v>1204</v>
      </c>
      <c r="C6" s="15">
        <f>(D6-B6)/B6</f>
        <v>-0.058970099667774084</v>
      </c>
      <c r="D6" s="3">
        <v>1133</v>
      </c>
      <c r="E6" s="15">
        <f>(F6-D6)/D6</f>
        <v>0.1562224183583407</v>
      </c>
      <c r="F6" s="3">
        <v>1310</v>
      </c>
      <c r="G6" s="29">
        <f>(F6-B6)/B6</f>
        <v>0.08803986710963455</v>
      </c>
      <c r="H6" s="3">
        <v>5599</v>
      </c>
      <c r="I6" s="15">
        <f>(J6-H6)/H6</f>
        <v>-0.0412573673870334</v>
      </c>
      <c r="J6" s="1">
        <v>5368</v>
      </c>
      <c r="K6" s="15">
        <f>(L6-J6)/J6</f>
        <v>-0.08625186289120715</v>
      </c>
      <c r="L6" s="1">
        <v>4905</v>
      </c>
      <c r="M6" s="15">
        <f>(N6-L6)/L6</f>
        <v>-0.03343527013251784</v>
      </c>
      <c r="N6" s="1">
        <v>4741</v>
      </c>
      <c r="O6" s="15">
        <f>(P6-N6)/N6</f>
        <v>-0.041552415102299095</v>
      </c>
      <c r="P6" s="1">
        <v>4544</v>
      </c>
      <c r="Q6" s="15">
        <f>(R6-P6)/P6</f>
        <v>-0.03191021126760563</v>
      </c>
      <c r="R6" s="1">
        <v>4399</v>
      </c>
      <c r="S6" s="15">
        <f>(T6-R6)/R6</f>
        <v>-0.03409865878608775</v>
      </c>
      <c r="T6" s="1">
        <v>4249</v>
      </c>
      <c r="U6" s="30">
        <f>(H6+J6+L6+N6)/4</f>
        <v>5153.25</v>
      </c>
      <c r="V6" s="15">
        <f>(W6-U6)/U6</f>
        <v>-0.14668736557835677</v>
      </c>
      <c r="W6" s="30">
        <f>(T6+R6+P6)/3</f>
        <v>4397.333333333333</v>
      </c>
    </row>
    <row r="7" spans="1:23" ht="12.75" customHeight="1">
      <c r="A7" s="22" t="s">
        <v>486</v>
      </c>
      <c r="B7" s="1">
        <v>858</v>
      </c>
      <c r="C7" s="15">
        <f>(D7-B7)/B7</f>
        <v>-0.05944055944055944</v>
      </c>
      <c r="D7" s="1">
        <v>807</v>
      </c>
      <c r="E7" s="15">
        <f>(F7-D7)/D7</f>
        <v>0.058240396530359353</v>
      </c>
      <c r="F7" s="1">
        <v>854</v>
      </c>
      <c r="G7" s="29">
        <f>(F7-B7)/B7</f>
        <v>-0.004662004662004662</v>
      </c>
      <c r="H7" s="3">
        <v>4272</v>
      </c>
      <c r="I7" s="15">
        <f>(J7-H7)/H7</f>
        <v>-0.13717228464419476</v>
      </c>
      <c r="J7" s="1">
        <v>3686</v>
      </c>
      <c r="K7" s="15">
        <f>(L7-J7)/J7</f>
        <v>0.01817688551275095</v>
      </c>
      <c r="L7" s="1">
        <v>3753</v>
      </c>
      <c r="M7" s="15">
        <f>(N7-L7)/L7</f>
        <v>-0.12496669331201705</v>
      </c>
      <c r="N7" s="1">
        <v>3284</v>
      </c>
      <c r="O7" s="15">
        <f>(P7-N7)/N7</f>
        <v>-0.05389768574908648</v>
      </c>
      <c r="P7" s="1">
        <v>3107</v>
      </c>
      <c r="Q7" s="15">
        <f>(R7-P7)/P7</f>
        <v>-0.052140328290955905</v>
      </c>
      <c r="R7" s="1">
        <v>2945</v>
      </c>
      <c r="S7" s="15">
        <f>(T7-R7)/R7</f>
        <v>-0.05365025466893039</v>
      </c>
      <c r="T7" s="1">
        <v>2787</v>
      </c>
      <c r="U7" s="30">
        <f>(H7+J7+L7+N7)/4</f>
        <v>3748.75</v>
      </c>
      <c r="V7" s="15">
        <f>(W7-U7)/U7</f>
        <v>-0.21404912748694005</v>
      </c>
      <c r="W7" s="30">
        <f>(T7+R7+P7)/3</f>
        <v>2946.3333333333335</v>
      </c>
    </row>
    <row r="8" spans="1:23" ht="12.75" customHeight="1">
      <c r="A8" s="22" t="s">
        <v>487</v>
      </c>
      <c r="B8" s="3">
        <v>1359</v>
      </c>
      <c r="C8" s="15">
        <f>(D8-B8)/B8</f>
        <v>0.005886681383370125</v>
      </c>
      <c r="D8" s="3">
        <v>1367</v>
      </c>
      <c r="E8" s="15">
        <f>(F8-D8)/D8</f>
        <v>0.06730065837600585</v>
      </c>
      <c r="F8" s="3">
        <v>1459</v>
      </c>
      <c r="G8" s="29">
        <f>(F8-B8)/B8</f>
        <v>0.07358351729212656</v>
      </c>
      <c r="H8" s="3">
        <v>6170</v>
      </c>
      <c r="I8" s="15">
        <f>(J8-H8)/H8</f>
        <v>0.08249594813614262</v>
      </c>
      <c r="J8" s="1">
        <v>6679</v>
      </c>
      <c r="K8" s="15">
        <f>(L8-J8)/J8</f>
        <v>-0.14283575385536756</v>
      </c>
      <c r="L8" s="1">
        <v>5725</v>
      </c>
      <c r="M8" s="15">
        <f>(N8-L8)/L8</f>
        <v>-0.052751091703056766</v>
      </c>
      <c r="N8" s="1">
        <v>5423</v>
      </c>
      <c r="O8" s="15">
        <f>(P8-N8)/N8</f>
        <v>-0.06933431679881984</v>
      </c>
      <c r="P8" s="1">
        <v>5047</v>
      </c>
      <c r="Q8" s="15">
        <f>(R8-P8)/P8</f>
        <v>0.00019813750743015652</v>
      </c>
      <c r="R8" s="1">
        <v>5048</v>
      </c>
      <c r="S8" s="15">
        <f>(T8-R8)/R8</f>
        <v>0.041402535657686215</v>
      </c>
      <c r="T8" s="1">
        <v>5257</v>
      </c>
      <c r="U8" s="30">
        <f>(H8+J8+L8+N8)/4</f>
        <v>5999.25</v>
      </c>
      <c r="V8" s="15">
        <f>(W8-U8)/U8</f>
        <v>-0.14700448667194516</v>
      </c>
      <c r="W8" s="30">
        <f>(T8+R8+P8)/3</f>
        <v>5117.333333333333</v>
      </c>
    </row>
    <row r="9" spans="1:23" ht="12.75" customHeight="1">
      <c r="A9" s="22" t="s">
        <v>494</v>
      </c>
      <c r="B9" s="1">
        <v>1473</v>
      </c>
      <c r="C9" s="15">
        <f>(D9-B9)/B9</f>
        <v>-0.07807196198234895</v>
      </c>
      <c r="D9" s="1">
        <v>1358</v>
      </c>
      <c r="E9" s="15">
        <f>(F9-D9)/D9</f>
        <v>-0.023564064801178203</v>
      </c>
      <c r="F9" s="1">
        <v>1326</v>
      </c>
      <c r="G9" s="29">
        <f>(F9-B9)/B9</f>
        <v>-0.09979633401221996</v>
      </c>
      <c r="H9" s="3">
        <v>6922</v>
      </c>
      <c r="I9" s="15">
        <f>(J9-H9)/H9</f>
        <v>-0.03943946836174516</v>
      </c>
      <c r="J9" s="1">
        <v>6649</v>
      </c>
      <c r="K9" s="15">
        <f>(L9-J9)/J9</f>
        <v>-0.08768235824936081</v>
      </c>
      <c r="L9" s="1">
        <v>6066</v>
      </c>
      <c r="M9" s="15">
        <f>(N9-L9)/L9</f>
        <v>-0.0862182657434883</v>
      </c>
      <c r="N9" s="1">
        <v>5543</v>
      </c>
      <c r="O9" s="15">
        <f>(P9-N9)/N9</f>
        <v>-0.0012628540501533466</v>
      </c>
      <c r="P9" s="1">
        <v>5536</v>
      </c>
      <c r="Q9" s="15">
        <f>(R9-P9)/P9</f>
        <v>-0.04533959537572255</v>
      </c>
      <c r="R9" s="1">
        <v>5285</v>
      </c>
      <c r="S9" s="15">
        <f>(T9-R9)/R9</f>
        <v>-0.020624408703878903</v>
      </c>
      <c r="T9" s="1">
        <v>5176</v>
      </c>
      <c r="U9" s="30">
        <f>(H9+J9+L9+N9)/4</f>
        <v>6295</v>
      </c>
      <c r="V9" s="15">
        <f>(W9-U9)/U9</f>
        <v>-0.1529256023298915</v>
      </c>
      <c r="W9" s="30">
        <f>(T9+R9+P9)/3</f>
        <v>5332.333333333333</v>
      </c>
    </row>
    <row r="10" spans="1:23" ht="12.75" customHeight="1">
      <c r="A10" s="22" t="s">
        <v>495</v>
      </c>
      <c r="B10" s="1">
        <v>1834</v>
      </c>
      <c r="C10" s="15">
        <f>(D10-B10)/B10</f>
        <v>-0.11450381679389313</v>
      </c>
      <c r="D10" s="1">
        <v>1624</v>
      </c>
      <c r="E10" s="15">
        <f>(F10-D10)/D10</f>
        <v>-0.01293103448275862</v>
      </c>
      <c r="F10" s="1">
        <v>1603</v>
      </c>
      <c r="G10" s="29">
        <f>(F10-B10)/B10</f>
        <v>-0.12595419847328243</v>
      </c>
      <c r="H10" s="3">
        <v>6930</v>
      </c>
      <c r="I10" s="15">
        <f>(J10-H10)/H10</f>
        <v>-0.10346320346320347</v>
      </c>
      <c r="J10" s="1">
        <v>6213</v>
      </c>
      <c r="K10" s="15">
        <f>(L10-J10)/J10</f>
        <v>0.07854498631900853</v>
      </c>
      <c r="L10" s="1">
        <v>6701</v>
      </c>
      <c r="M10" s="15">
        <f>(N10-L10)/L10</f>
        <v>0</v>
      </c>
      <c r="N10" s="1">
        <v>6701</v>
      </c>
      <c r="O10" s="15">
        <f>(P10-N10)/N10</f>
        <v>-0.13669601552007163</v>
      </c>
      <c r="P10" s="1">
        <v>5785</v>
      </c>
      <c r="Q10" s="15">
        <f>(R10-P10)/P10</f>
        <v>-0.08504753673292999</v>
      </c>
      <c r="R10" s="1">
        <v>5293</v>
      </c>
      <c r="S10" s="15">
        <f>(T10-R10)/R10</f>
        <v>0.06933686000377857</v>
      </c>
      <c r="T10" s="1">
        <v>5660</v>
      </c>
      <c r="U10" s="30">
        <f>(H10+J10+L10+N10)/4</f>
        <v>6636.25</v>
      </c>
      <c r="V10" s="15">
        <f>(W10-U10)/U10</f>
        <v>-0.15926414265084451</v>
      </c>
      <c r="W10" s="30">
        <f>(T10+R10+P10)/3</f>
        <v>5579.333333333333</v>
      </c>
    </row>
    <row r="11" spans="1:23" ht="12.75" customHeight="1">
      <c r="A11" s="22" t="s">
        <v>476</v>
      </c>
      <c r="B11" s="3">
        <v>1303</v>
      </c>
      <c r="C11" s="15">
        <f>(D11-B11)/B11</f>
        <v>-0.04834996162701458</v>
      </c>
      <c r="D11" s="1">
        <v>1240</v>
      </c>
      <c r="E11" s="15">
        <f>(F11-D11)/D11</f>
        <v>0.10967741935483871</v>
      </c>
      <c r="F11" s="1">
        <v>1376</v>
      </c>
      <c r="G11" s="29">
        <f>(F11-B11)/B11</f>
        <v>0.056024558710667687</v>
      </c>
      <c r="H11" s="3">
        <v>6133</v>
      </c>
      <c r="I11" s="15">
        <f>(J11-H11)/H11</f>
        <v>0.01271808250448394</v>
      </c>
      <c r="J11" s="1">
        <v>6211</v>
      </c>
      <c r="K11" s="15">
        <f>(L11-J11)/J11</f>
        <v>-0.06504588633070359</v>
      </c>
      <c r="L11" s="1">
        <v>5807</v>
      </c>
      <c r="M11" s="15">
        <f>(N11-L11)/L11</f>
        <v>-0.09281901153779921</v>
      </c>
      <c r="N11" s="1">
        <v>5268</v>
      </c>
      <c r="O11" s="15">
        <f>(P11-N11)/N11</f>
        <v>-0.17103264996203493</v>
      </c>
      <c r="P11" s="1">
        <v>4367</v>
      </c>
      <c r="Q11" s="15">
        <f>(R11-P11)/P11</f>
        <v>-0.007785665216395695</v>
      </c>
      <c r="R11" s="1">
        <v>4333</v>
      </c>
      <c r="S11" s="15">
        <f>(T11-R11)/R11</f>
        <v>0.04569582275559658</v>
      </c>
      <c r="T11" s="1">
        <v>4531</v>
      </c>
      <c r="U11" s="30">
        <f>(H11+J11+L11+N11)/4</f>
        <v>5854.75</v>
      </c>
      <c r="V11" s="15">
        <f>(W11-U11)/U11</f>
        <v>-0.24670851303073008</v>
      </c>
      <c r="W11" s="30">
        <f>(T11+R11+P11)/3</f>
        <v>4410.333333333333</v>
      </c>
    </row>
    <row r="12" spans="1:23" ht="12.75" customHeight="1">
      <c r="A12" s="22" t="s">
        <v>477</v>
      </c>
      <c r="B12" s="3">
        <v>1371</v>
      </c>
      <c r="C12" s="15">
        <f>(D12-B12)/B12</f>
        <v>0.10357403355215171</v>
      </c>
      <c r="D12" s="3">
        <v>1513</v>
      </c>
      <c r="E12" s="15">
        <f>(F12-D12)/D12</f>
        <v>-0.046265697290152015</v>
      </c>
      <c r="F12" s="3">
        <v>1443</v>
      </c>
      <c r="G12" s="29">
        <f>(F12-B12)/B12</f>
        <v>0.0525164113785558</v>
      </c>
      <c r="H12" s="3">
        <v>7876</v>
      </c>
      <c r="I12" s="15">
        <f>(J12-H12)/H12</f>
        <v>-0.13763331640426613</v>
      </c>
      <c r="J12" s="1">
        <v>6792</v>
      </c>
      <c r="K12" s="15">
        <f>(L12-J12)/J12</f>
        <v>-0.05977620730270907</v>
      </c>
      <c r="L12" s="1">
        <v>6386</v>
      </c>
      <c r="M12" s="15">
        <f>(N12-L12)/L12</f>
        <v>-0.13576573755089258</v>
      </c>
      <c r="N12" s="1">
        <v>5519</v>
      </c>
      <c r="O12" s="15">
        <f>(P12-N12)/N12</f>
        <v>-0.10092408044935677</v>
      </c>
      <c r="P12" s="1">
        <v>4962</v>
      </c>
      <c r="Q12" s="15">
        <f>(R12-P12)/P12</f>
        <v>-0.017533252720677146</v>
      </c>
      <c r="R12" s="1">
        <v>4875</v>
      </c>
      <c r="S12" s="15">
        <f>(T12-R12)/R12</f>
        <v>-0.020512820512820513</v>
      </c>
      <c r="T12" s="1">
        <v>4775</v>
      </c>
      <c r="U12" s="30">
        <f>(H12+J12+L12+N12)/4</f>
        <v>6643.25</v>
      </c>
      <c r="V12" s="15">
        <f>(W12-U12)/U12</f>
        <v>-0.266824721835447</v>
      </c>
      <c r="W12" s="30">
        <f>(T12+R12+P12)/3</f>
        <v>4870.666666666667</v>
      </c>
    </row>
    <row r="13" spans="1:23" ht="12.75" customHeight="1">
      <c r="A13" s="22" t="s">
        <v>478</v>
      </c>
      <c r="B13" s="1">
        <v>831</v>
      </c>
      <c r="C13" s="15">
        <f>(D13-B13)/B13</f>
        <v>0.049338146811071</v>
      </c>
      <c r="D13" s="1">
        <v>872</v>
      </c>
      <c r="E13" s="15">
        <f>(F13-D13)/D13</f>
        <v>-0.011467889908256881</v>
      </c>
      <c r="F13" s="1">
        <v>862</v>
      </c>
      <c r="G13" s="29">
        <f>(F13-B13)/B13</f>
        <v>0.03730445246690734</v>
      </c>
      <c r="H13" s="3">
        <v>4463</v>
      </c>
      <c r="I13" s="15">
        <f>(J13-H13)/H13</f>
        <v>-0.12390768541339905</v>
      </c>
      <c r="J13" s="1">
        <v>3910</v>
      </c>
      <c r="K13" s="15">
        <f>(L13-J13)/J13</f>
        <v>-0.03836317135549872</v>
      </c>
      <c r="L13" s="1">
        <v>3760</v>
      </c>
      <c r="M13" s="15">
        <f>(N13-L13)/L13</f>
        <v>-0.06303191489361702</v>
      </c>
      <c r="N13" s="1">
        <v>3523</v>
      </c>
      <c r="O13" s="15">
        <f>(P13-N13)/N13</f>
        <v>-0.012205506670451319</v>
      </c>
      <c r="P13" s="1">
        <v>3480</v>
      </c>
      <c r="Q13" s="15">
        <f>(R13-P13)/P13</f>
        <v>-0.05660919540229885</v>
      </c>
      <c r="R13" s="1">
        <v>3283</v>
      </c>
      <c r="S13" s="15">
        <f>(T13-R13)/R13</f>
        <v>-0.04020712762717027</v>
      </c>
      <c r="T13" s="1">
        <v>3151</v>
      </c>
      <c r="U13" s="30">
        <f>(H13+J13+L13+N13)/4</f>
        <v>3914</v>
      </c>
      <c r="V13" s="15">
        <f>(W13-U13)/U13</f>
        <v>-0.15568046329415777</v>
      </c>
      <c r="W13" s="30">
        <f>(T13+R13+P13)/3</f>
        <v>3304.6666666666665</v>
      </c>
    </row>
    <row r="14" spans="1:23" ht="12.75" customHeight="1">
      <c r="A14" s="22" t="s">
        <v>489</v>
      </c>
      <c r="B14" s="3">
        <v>1582</v>
      </c>
      <c r="C14" s="15">
        <f>(D14-B14)/B14</f>
        <v>-0.05120101137800253</v>
      </c>
      <c r="D14" s="3">
        <v>1501</v>
      </c>
      <c r="E14" s="15">
        <f>(F14-D14)/D14</f>
        <v>0.14457028647568287</v>
      </c>
      <c r="F14" s="3">
        <v>1718</v>
      </c>
      <c r="G14" s="29">
        <f>(F14-B14)/B14</f>
        <v>0.08596713021491782</v>
      </c>
      <c r="H14" s="3">
        <v>7033</v>
      </c>
      <c r="I14" s="15">
        <f>(J14-H14)/H14</f>
        <v>-0.030285795535333428</v>
      </c>
      <c r="J14" s="1">
        <v>6820</v>
      </c>
      <c r="K14" s="15">
        <f>(L14-J14)/J14</f>
        <v>-0.04164222873900293</v>
      </c>
      <c r="L14" s="1">
        <v>6536</v>
      </c>
      <c r="M14" s="15">
        <f>(N14-L14)/L14</f>
        <v>-0.03442472460220318</v>
      </c>
      <c r="N14" s="1">
        <v>6311</v>
      </c>
      <c r="O14" s="15">
        <f>(P14-N14)/N14</f>
        <v>0.06116304864522263</v>
      </c>
      <c r="P14" s="1">
        <v>6697</v>
      </c>
      <c r="Q14" s="15">
        <f>(R14-P14)/P14</f>
        <v>-0.03299985067940869</v>
      </c>
      <c r="R14" s="1">
        <v>6476</v>
      </c>
      <c r="S14" s="15">
        <f>(T14-R14)/R14</f>
        <v>-0.0037059913526868438</v>
      </c>
      <c r="T14" s="1">
        <v>6452</v>
      </c>
      <c r="U14" s="30">
        <f>(H14+J14+L14+N14)/4</f>
        <v>6675</v>
      </c>
      <c r="V14" s="15">
        <f>(W14-U14)/U14</f>
        <v>-0.019975031210986222</v>
      </c>
      <c r="W14" s="30">
        <f>(T14+R14+P14)/3</f>
        <v>6541.666666666667</v>
      </c>
    </row>
    <row r="15" spans="3:22" ht="12.75" customHeight="1">
      <c r="C15" s="15"/>
      <c r="E15" s="15"/>
      <c r="G15" s="29"/>
      <c r="I15" s="15"/>
      <c r="K15" s="15"/>
      <c r="M15" s="15"/>
      <c r="O15" s="15"/>
      <c r="Q15" s="15"/>
      <c r="S15" s="15"/>
      <c r="V15" s="15"/>
    </row>
    <row r="16" spans="2:23" ht="12.75" customHeight="1">
      <c r="B16" s="1">
        <f>SUM(B2:B14)</f>
        <v>18188</v>
      </c>
      <c r="C16" s="15">
        <f>(D16-B16)/B16</f>
        <v>-0.01786892456564768</v>
      </c>
      <c r="D16" s="1">
        <f>SUM(D2:D14)</f>
        <v>17863</v>
      </c>
      <c r="E16" s="15">
        <f>(F16-D16)/D16</f>
        <v>0.000615798018250014</v>
      </c>
      <c r="F16" s="1">
        <f>SUM(F2:F14)</f>
        <v>17874</v>
      </c>
      <c r="G16" s="29">
        <f>(F16-B16)/B16</f>
        <v>-0.01726413019573345</v>
      </c>
      <c r="H16" s="1">
        <f>SUM(H2:H14)</f>
        <v>85334</v>
      </c>
      <c r="I16" s="15">
        <f>(J16-H16)/H16</f>
        <v>-0.053577706424168564</v>
      </c>
      <c r="J16" s="1">
        <f>SUM(J2:J14)</f>
        <v>80762</v>
      </c>
      <c r="K16" s="15">
        <f>(L16-J16)/J16</f>
        <v>-0.06002823109878408</v>
      </c>
      <c r="L16" s="1">
        <f>SUM(L2:L14)</f>
        <v>75914</v>
      </c>
      <c r="M16" s="15">
        <f>(N16-L16)/L16</f>
        <v>-0.06425692230682088</v>
      </c>
      <c r="N16" s="1">
        <f>SUM(N2:N14)</f>
        <v>71036</v>
      </c>
      <c r="O16" s="15">
        <f>(P16-N16)/N16</f>
        <v>-0.06019483079002196</v>
      </c>
      <c r="P16" s="1">
        <f>SUM(P2:P14)</f>
        <v>66760</v>
      </c>
      <c r="Q16" s="15">
        <f>(R16-P16)/P16</f>
        <v>-0.04300479328939485</v>
      </c>
      <c r="R16" s="1">
        <f>SUM(R2:R14)</f>
        <v>63889</v>
      </c>
      <c r="S16" s="15">
        <f>(T16-R16)/R16</f>
        <v>0.01300693390098452</v>
      </c>
      <c r="T16" s="1">
        <f>SUM(T2:T14)</f>
        <v>64720</v>
      </c>
      <c r="U16" s="30">
        <f>SUM(U2:U14)</f>
        <v>78261.5</v>
      </c>
      <c r="V16" s="15">
        <f>(W16-U16)/U16</f>
        <v>-0.16787948097084782</v>
      </c>
      <c r="W16" s="30">
        <f>SUM(W2:W14)</f>
        <v>65122.99999999999</v>
      </c>
    </row>
    <row r="18" spans="1:23" ht="12.75" customHeight="1">
      <c r="A18" s="22" t="s">
        <v>479</v>
      </c>
      <c r="B18" s="3">
        <v>1927</v>
      </c>
      <c r="C18" s="15">
        <f>(D18-B18)/B18</f>
        <v>-0.0508562532433835</v>
      </c>
      <c r="D18" s="3">
        <v>1829</v>
      </c>
      <c r="E18" s="15">
        <f>(F18-D18)/D18</f>
        <v>-0.007107709130672498</v>
      </c>
      <c r="F18" s="3">
        <v>1816</v>
      </c>
      <c r="G18" s="29">
        <f>(F18-B18)/B18</f>
        <v>-0.057602490918526206</v>
      </c>
      <c r="H18" s="3">
        <v>8853</v>
      </c>
      <c r="I18" s="15">
        <f>(J18-H18)/H18</f>
        <v>-0.044730599796679094</v>
      </c>
      <c r="J18" s="1">
        <v>8457</v>
      </c>
      <c r="K18" s="15">
        <f>(L18-J18)/J18</f>
        <v>-0.12356627645737259</v>
      </c>
      <c r="L18" s="1">
        <v>7412</v>
      </c>
      <c r="M18" s="15">
        <f>(N18-L18)/L18</f>
        <v>-0.0014840798704803021</v>
      </c>
      <c r="N18" s="1">
        <v>7401</v>
      </c>
      <c r="O18" s="15">
        <f>(P18-N18)/N18</f>
        <v>-0.10701256586947709</v>
      </c>
      <c r="P18" s="1">
        <v>6609</v>
      </c>
      <c r="Q18" s="15">
        <f>(R18-P18)/P18</f>
        <v>-0.014374338023906794</v>
      </c>
      <c r="R18" s="1">
        <v>6514</v>
      </c>
      <c r="S18" s="15">
        <f>(T18-R18)/R18</f>
        <v>0.01657967454712926</v>
      </c>
      <c r="T18" s="1">
        <v>6622</v>
      </c>
      <c r="U18" s="30">
        <f>(H18+J18+L18+N18)/4</f>
        <v>8030.75</v>
      </c>
      <c r="V18" s="15">
        <f>(W18-U18)/U18</f>
        <v>-0.1804418433313617</v>
      </c>
      <c r="W18" s="30">
        <f>(T18+R18+P18)/3</f>
        <v>6581.666666666667</v>
      </c>
    </row>
    <row r="19" spans="1:23" ht="12.75" customHeight="1">
      <c r="A19" s="22" t="s">
        <v>482</v>
      </c>
      <c r="B19" s="1">
        <v>2397</v>
      </c>
      <c r="C19" s="15">
        <f>(D19-B19)/B19</f>
        <v>0.047976637463496036</v>
      </c>
      <c r="D19" s="1">
        <v>2512</v>
      </c>
      <c r="E19" s="15">
        <f>(F19-D19)/D19</f>
        <v>-0.054538216560509556</v>
      </c>
      <c r="F19" s="1">
        <v>2375</v>
      </c>
      <c r="G19" s="29">
        <f>(F19-B19)/B19</f>
        <v>-0.00917813934084272</v>
      </c>
      <c r="H19" s="3">
        <v>12514</v>
      </c>
      <c r="I19" s="15">
        <f>(J19-H19)/H19</f>
        <v>-0.07783282723349848</v>
      </c>
      <c r="J19" s="1">
        <v>11540</v>
      </c>
      <c r="K19" s="15">
        <f>(L19-J19)/J19</f>
        <v>-0.1466204506065858</v>
      </c>
      <c r="L19" s="1">
        <v>9848</v>
      </c>
      <c r="M19" s="15">
        <f>(N19-L19)/L19</f>
        <v>-0.012388302193338748</v>
      </c>
      <c r="N19" s="1">
        <v>9726</v>
      </c>
      <c r="O19" s="15">
        <f>(P19-N19)/N19</f>
        <v>-0.09921858934813901</v>
      </c>
      <c r="P19" s="1">
        <v>8761</v>
      </c>
      <c r="Q19" s="15">
        <f>(R19-P19)/P19</f>
        <v>-0.007989955484533729</v>
      </c>
      <c r="R19" s="1">
        <v>8691</v>
      </c>
      <c r="S19" s="15">
        <f>(T19-R19)/R19</f>
        <v>-0.00391209296973881</v>
      </c>
      <c r="T19" s="1">
        <v>8657</v>
      </c>
      <c r="U19" s="30">
        <f>(H19+J19+L19+N19)/4</f>
        <v>10907</v>
      </c>
      <c r="V19" s="15">
        <f>(W19-U19)/U19</f>
        <v>-0.20207206381223067</v>
      </c>
      <c r="W19" s="30">
        <f>(T19+R19+P19)/3</f>
        <v>8703</v>
      </c>
    </row>
    <row r="20" spans="1:23" ht="12.75" customHeight="1">
      <c r="A20" s="22" t="s">
        <v>484</v>
      </c>
      <c r="B20" s="1">
        <v>3703</v>
      </c>
      <c r="C20" s="15">
        <f>(D20-B20)/B20</f>
        <v>-0.07534431541992978</v>
      </c>
      <c r="D20" s="1">
        <v>3424</v>
      </c>
      <c r="E20" s="15">
        <f>(F20-D20)/D20</f>
        <v>0</v>
      </c>
      <c r="F20" s="1">
        <v>3424</v>
      </c>
      <c r="G20" s="29">
        <f>(F20-B20)/B20</f>
        <v>-0.07534431541992978</v>
      </c>
      <c r="H20" s="3">
        <v>17087</v>
      </c>
      <c r="I20" s="15">
        <f>(J20-H20)/H20</f>
        <v>-0.0594018844735764</v>
      </c>
      <c r="J20" s="1">
        <v>16072</v>
      </c>
      <c r="K20" s="15">
        <f>(L20-J20)/J20</f>
        <v>-0.04044300647088103</v>
      </c>
      <c r="L20" s="1">
        <v>15422</v>
      </c>
      <c r="M20" s="15">
        <f>(N20-L20)/L20</f>
        <v>-0.08747244196602257</v>
      </c>
      <c r="N20" s="1">
        <v>14073</v>
      </c>
      <c r="O20" s="15">
        <f>(P20-N20)/N20</f>
        <v>-0.07297662190009238</v>
      </c>
      <c r="P20" s="1">
        <v>13046</v>
      </c>
      <c r="Q20" s="15">
        <f>(R20-P20)/P20</f>
        <v>-0.04139199754714089</v>
      </c>
      <c r="R20" s="1">
        <v>12506</v>
      </c>
      <c r="S20" s="15">
        <f>(T20-R20)/R20</f>
        <v>-0.02390852390852391</v>
      </c>
      <c r="T20" s="1">
        <v>12207</v>
      </c>
      <c r="U20" s="30">
        <f>(H20+J20+L20+N20)/4</f>
        <v>15663.5</v>
      </c>
      <c r="V20" s="15">
        <f>(W20-U20)/U20</f>
        <v>-0.19645460252604247</v>
      </c>
      <c r="W20" s="30">
        <f>(T20+R20+P20)/3</f>
        <v>12586.333333333334</v>
      </c>
    </row>
    <row r="21" spans="1:23" ht="12.75" customHeight="1">
      <c r="A21" s="22" t="s">
        <v>490</v>
      </c>
      <c r="B21" s="1">
        <v>1833</v>
      </c>
      <c r="C21" s="15">
        <f>(D21-B21)/B21</f>
        <v>-0.10856519367157665</v>
      </c>
      <c r="D21" s="1">
        <v>1634</v>
      </c>
      <c r="E21" s="15">
        <f>(F21-D21)/D21</f>
        <v>-0.012851897184822521</v>
      </c>
      <c r="F21" s="1">
        <v>1613</v>
      </c>
      <c r="G21" s="29">
        <f>(F21-B21)/B21</f>
        <v>-0.12002182214948172</v>
      </c>
      <c r="H21" s="3">
        <v>7936</v>
      </c>
      <c r="I21" s="15">
        <f>(J21-H21)/H21</f>
        <v>-0.08392137096774194</v>
      </c>
      <c r="J21" s="1">
        <v>7270</v>
      </c>
      <c r="K21" s="15">
        <f>(L21-J21)/J21</f>
        <v>-0.023658872077028884</v>
      </c>
      <c r="L21" s="1">
        <v>7098</v>
      </c>
      <c r="M21" s="15">
        <f>(N21-L21)/L21</f>
        <v>-0.060016906170752324</v>
      </c>
      <c r="N21" s="1">
        <v>6672</v>
      </c>
      <c r="O21" s="15">
        <f>(P21-N21)/N21</f>
        <v>-0.08827937649880097</v>
      </c>
      <c r="P21" s="1">
        <v>6083</v>
      </c>
      <c r="Q21" s="15">
        <f>(R21-P21)/P21</f>
        <v>0.011671872431366102</v>
      </c>
      <c r="R21" s="1">
        <v>6154</v>
      </c>
      <c r="S21" s="15">
        <f>(T21-R21)/R21</f>
        <v>-0.07686057848553786</v>
      </c>
      <c r="T21" s="1">
        <v>5681</v>
      </c>
      <c r="U21" s="30">
        <f>(H21+J21+L21+N21)/4</f>
        <v>7244</v>
      </c>
      <c r="V21" s="15">
        <f>(W21-U21)/U21</f>
        <v>-0.17550156451316026</v>
      </c>
      <c r="W21" s="30">
        <f>(T21+R21+P21)/3</f>
        <v>5972.666666666667</v>
      </c>
    </row>
    <row r="22" spans="1:23" ht="12.75" customHeight="1">
      <c r="A22" s="22" t="s">
        <v>491</v>
      </c>
      <c r="B22" s="1">
        <v>2050</v>
      </c>
      <c r="C22" s="15">
        <f>(D22-B22)/B22</f>
        <v>-0.11121951219512195</v>
      </c>
      <c r="D22" s="1">
        <v>1822</v>
      </c>
      <c r="E22" s="15">
        <f>(F22-D22)/D22</f>
        <v>0.022502744237102086</v>
      </c>
      <c r="F22" s="1">
        <v>1863</v>
      </c>
      <c r="G22" s="29">
        <f>(F22-B22)/B22</f>
        <v>-0.09121951219512195</v>
      </c>
      <c r="H22" s="3">
        <v>8858</v>
      </c>
      <c r="I22" s="15">
        <f>(J22-H22)/H22</f>
        <v>-0.05825242718446602</v>
      </c>
      <c r="J22" s="1">
        <v>8342</v>
      </c>
      <c r="K22" s="15">
        <f>(L22-J22)/J22</f>
        <v>-0.018340925437544953</v>
      </c>
      <c r="L22" s="1">
        <v>8189</v>
      </c>
      <c r="M22" s="15">
        <f>(N22-L22)/L22</f>
        <v>-0.08792282329954818</v>
      </c>
      <c r="N22" s="1">
        <v>7469</v>
      </c>
      <c r="O22" s="15">
        <f>(P22-N22)/N22</f>
        <v>-0.0893024501271924</v>
      </c>
      <c r="P22" s="1">
        <v>6802</v>
      </c>
      <c r="Q22" s="15">
        <f>(R22-P22)/P22</f>
        <v>-0.011761246692149369</v>
      </c>
      <c r="R22" s="1">
        <v>6722</v>
      </c>
      <c r="S22" s="15">
        <f>(T22-R22)/R22</f>
        <v>-0.07765545968461768</v>
      </c>
      <c r="T22" s="1">
        <v>6200</v>
      </c>
      <c r="U22" s="30">
        <f>(H22+J22+L22+N22)/4</f>
        <v>8214.5</v>
      </c>
      <c r="V22" s="15">
        <f>(W22-U22)/U22</f>
        <v>-0.19962667640554302</v>
      </c>
      <c r="W22" s="30">
        <f>(T22+R22+P22)/3</f>
        <v>6574.666666666667</v>
      </c>
    </row>
    <row r="23" spans="1:23" ht="12.75" customHeight="1">
      <c r="A23" s="28" t="s">
        <v>492</v>
      </c>
      <c r="B23" s="1">
        <v>1156</v>
      </c>
      <c r="C23" s="15">
        <f>(D23-B23)/B23</f>
        <v>0.07439446366782007</v>
      </c>
      <c r="D23" s="1">
        <v>1242</v>
      </c>
      <c r="E23" s="15">
        <f>(F23-D23)/D23</f>
        <v>-0.11755233494363929</v>
      </c>
      <c r="F23" s="1">
        <v>1096</v>
      </c>
      <c r="G23" s="29">
        <f>(F23-B23)/B23</f>
        <v>-0.05190311418685121</v>
      </c>
      <c r="H23" s="3">
        <v>5041</v>
      </c>
      <c r="I23" s="15">
        <f>(J23-H23)/H23</f>
        <v>-0.00813330688355485</v>
      </c>
      <c r="J23" s="1">
        <v>5000</v>
      </c>
      <c r="K23" s="15">
        <f>(L23-J23)/J23</f>
        <v>-0.0806</v>
      </c>
      <c r="L23" s="1">
        <v>4597</v>
      </c>
      <c r="M23" s="15">
        <f>(N23-L23)/L23</f>
        <v>-0.0023928649118990647</v>
      </c>
      <c r="N23" s="1">
        <v>4586</v>
      </c>
      <c r="O23" s="15">
        <f>(P23-N23)/N23</f>
        <v>-0.03292629742695159</v>
      </c>
      <c r="P23" s="1">
        <v>4435</v>
      </c>
      <c r="Q23" s="15">
        <f>(R23-P23)/P23</f>
        <v>-0.050056369785794814</v>
      </c>
      <c r="R23" s="1">
        <v>4213</v>
      </c>
      <c r="S23" s="15">
        <f>(T23-R23)/R23</f>
        <v>-0.06669831474009019</v>
      </c>
      <c r="T23" s="1">
        <v>3932</v>
      </c>
      <c r="U23" s="30">
        <f>(H23+J23+L23+N23)/4</f>
        <v>4806</v>
      </c>
      <c r="V23" s="15">
        <f>(W23-U23)/U23</f>
        <v>-0.12747953946455826</v>
      </c>
      <c r="W23" s="30">
        <f>(T23+R23+P23)/3</f>
        <v>4193.333333333333</v>
      </c>
    </row>
    <row r="24" spans="1:23" ht="12.75" customHeight="1">
      <c r="A24" s="22" t="s">
        <v>493</v>
      </c>
      <c r="B24" s="1">
        <v>2455</v>
      </c>
      <c r="C24" s="15">
        <f>(D24-B24)/B24</f>
        <v>-0.06680244399185337</v>
      </c>
      <c r="D24" s="1">
        <v>2291</v>
      </c>
      <c r="E24" s="15">
        <f>(F24-D24)/D24</f>
        <v>-0.116542994325622</v>
      </c>
      <c r="F24" s="1">
        <v>2024</v>
      </c>
      <c r="G24" s="29">
        <f>(F24-B24)/B24</f>
        <v>-0.17556008146639512</v>
      </c>
      <c r="H24" s="3">
        <v>10099</v>
      </c>
      <c r="I24" s="15">
        <f>(J24-H24)/H24</f>
        <v>-0.060402020001980396</v>
      </c>
      <c r="J24" s="1">
        <v>9489</v>
      </c>
      <c r="K24" s="15">
        <f>(L24-J24)/J24</f>
        <v>0.05132258404468332</v>
      </c>
      <c r="L24" s="1">
        <v>9976</v>
      </c>
      <c r="M24" s="15">
        <f>(N24-L24)/L24</f>
        <v>-0.10144346431435446</v>
      </c>
      <c r="N24" s="1">
        <v>8964</v>
      </c>
      <c r="O24" s="15">
        <f>(P24-N24)/N24</f>
        <v>-0.07329317269076305</v>
      </c>
      <c r="P24" s="1">
        <v>8307</v>
      </c>
      <c r="Q24" s="15">
        <f>(R24-P24)/P24</f>
        <v>-0.04502227037438305</v>
      </c>
      <c r="R24" s="1">
        <v>7933</v>
      </c>
      <c r="S24" s="15">
        <f>(T24-R24)/R24</f>
        <v>-0.062271524013614014</v>
      </c>
      <c r="T24" s="1">
        <v>7439</v>
      </c>
      <c r="U24" s="30">
        <f>(H24+J24+L24+N24)/4</f>
        <v>9632</v>
      </c>
      <c r="V24" s="15">
        <f>(W24-U24)/U24</f>
        <v>-0.18054401993355482</v>
      </c>
      <c r="W24" s="30">
        <f>(T24+R24+P24)/3</f>
        <v>7893</v>
      </c>
    </row>
    <row r="25" spans="1:23" ht="12.75" customHeight="1">
      <c r="A25" s="22" t="s">
        <v>496</v>
      </c>
      <c r="B25" s="1">
        <v>1848</v>
      </c>
      <c r="C25" s="15">
        <f>(D25-B25)/B25</f>
        <v>-0.08225108225108226</v>
      </c>
      <c r="D25" s="1">
        <v>1696</v>
      </c>
      <c r="E25" s="15">
        <f>(F25-D25)/D25</f>
        <v>0.038325471698113206</v>
      </c>
      <c r="F25" s="1">
        <v>1761</v>
      </c>
      <c r="G25" s="29">
        <f>(F25-B25)/B25</f>
        <v>-0.04707792207792208</v>
      </c>
      <c r="H25" s="3">
        <v>8563</v>
      </c>
      <c r="I25" s="15">
        <f>(J25-H25)/H25</f>
        <v>0.0032698820506831716</v>
      </c>
      <c r="J25" s="1">
        <v>8591</v>
      </c>
      <c r="K25" s="15">
        <f>(L25-J25)/J25</f>
        <v>-0.06809451751833313</v>
      </c>
      <c r="L25" s="1">
        <v>8006</v>
      </c>
      <c r="M25" s="15">
        <f>(N25-L25)/L25</f>
        <v>-0.10542093429927554</v>
      </c>
      <c r="N25" s="1">
        <v>7162</v>
      </c>
      <c r="O25" s="15">
        <f>(P25-N25)/N25</f>
        <v>-0.0490086567997766</v>
      </c>
      <c r="P25" s="1">
        <v>6811</v>
      </c>
      <c r="Q25" s="15">
        <f>(R25-P25)/P25</f>
        <v>-0.05946263397445309</v>
      </c>
      <c r="R25" s="1">
        <v>6406</v>
      </c>
      <c r="S25" s="15">
        <f>(T25-R25)/R25</f>
        <v>-0.11083359350608804</v>
      </c>
      <c r="T25" s="1">
        <v>5696</v>
      </c>
      <c r="U25" s="30">
        <f>(H25+J25+L25+N25)/4</f>
        <v>8080.5</v>
      </c>
      <c r="V25" s="15">
        <f>(W25-U25)/U25</f>
        <v>-0.219809005218324</v>
      </c>
      <c r="W25" s="30">
        <f>(T25+R25+P25)/3</f>
        <v>6304.333333333333</v>
      </c>
    </row>
    <row r="26" spans="1:23" ht="12.75" customHeight="1">
      <c r="A26" s="22" t="s">
        <v>497</v>
      </c>
      <c r="B26" s="1">
        <v>1761</v>
      </c>
      <c r="C26" s="15">
        <f>(D26-B26)/B26</f>
        <v>-0.034071550255536626</v>
      </c>
      <c r="D26" s="1">
        <v>1701</v>
      </c>
      <c r="E26" s="15">
        <f>(F26-D26)/D26</f>
        <v>0.06643151087595532</v>
      </c>
      <c r="F26" s="1">
        <v>1814</v>
      </c>
      <c r="G26" s="29">
        <f>(F26-B26)/B26</f>
        <v>0.030096536059057353</v>
      </c>
      <c r="H26" s="3">
        <v>9059</v>
      </c>
      <c r="I26" s="15">
        <f>(J26-H26)/H26</f>
        <v>-0.07682967214924384</v>
      </c>
      <c r="J26" s="1">
        <v>8363</v>
      </c>
      <c r="K26" s="15">
        <f>(L26-J26)/J26</f>
        <v>-0.08143010881262705</v>
      </c>
      <c r="L26" s="1">
        <v>7682</v>
      </c>
      <c r="M26" s="15">
        <f>(N26-L26)/L26</f>
        <v>-0.0472533194480604</v>
      </c>
      <c r="N26" s="1">
        <v>7319</v>
      </c>
      <c r="O26" s="15">
        <f>(P26-N26)/N26</f>
        <v>-0.09878398688345402</v>
      </c>
      <c r="P26" s="1">
        <v>6596</v>
      </c>
      <c r="Q26" s="15">
        <f>(R26-P26)/P26</f>
        <v>-0.08429351121892056</v>
      </c>
      <c r="R26" s="1">
        <v>6040</v>
      </c>
      <c r="S26" s="15">
        <f>(T26-R26)/R26</f>
        <v>0.012582781456953643</v>
      </c>
      <c r="T26" s="1">
        <v>6116</v>
      </c>
      <c r="U26" s="30">
        <f>(H26+J26+L26+N26)/4</f>
        <v>8105.75</v>
      </c>
      <c r="V26" s="15">
        <f>(W26-U26)/U26</f>
        <v>-0.22886017127759098</v>
      </c>
      <c r="W26" s="30">
        <f>(T26+R26+P26)/3</f>
        <v>6250.666666666667</v>
      </c>
    </row>
    <row r="27" spans="1:23" ht="12.75" customHeight="1">
      <c r="A27" s="22" t="s">
        <v>498</v>
      </c>
      <c r="B27" s="3">
        <v>4897</v>
      </c>
      <c r="C27" s="15">
        <f>(D27-B27)/B27</f>
        <v>-0.05534000408413314</v>
      </c>
      <c r="D27" s="3">
        <v>4626</v>
      </c>
      <c r="E27" s="15">
        <f>(F27-D27)/D27</f>
        <v>0.051664504971897965</v>
      </c>
      <c r="F27" s="3">
        <v>4865</v>
      </c>
      <c r="G27" s="29">
        <f>(F27-B27)/B27</f>
        <v>-0.006534613028384725</v>
      </c>
      <c r="H27" s="3">
        <v>18955</v>
      </c>
      <c r="I27" s="15">
        <f>(J27-H27)/H27</f>
        <v>-0.012767079926140859</v>
      </c>
      <c r="J27" s="1">
        <v>18713</v>
      </c>
      <c r="K27" s="15">
        <f>(L27-J27)/J27</f>
        <v>0.0445679474162347</v>
      </c>
      <c r="L27" s="1">
        <v>19547</v>
      </c>
      <c r="M27" s="15">
        <f>(N27-L27)/L27</f>
        <v>-0.01048754284544943</v>
      </c>
      <c r="N27" s="1">
        <v>19342</v>
      </c>
      <c r="O27" s="15">
        <f>(P27-N27)/N27</f>
        <v>-0.02910764140213008</v>
      </c>
      <c r="P27" s="1">
        <v>18779</v>
      </c>
      <c r="Q27" s="15">
        <f>(R27-P27)/P27</f>
        <v>0.009105916182970339</v>
      </c>
      <c r="R27" s="1">
        <v>18950</v>
      </c>
      <c r="S27" s="15">
        <f>(T27-R27)/R27</f>
        <v>-0.0010554089709762533</v>
      </c>
      <c r="T27" s="1">
        <v>18930</v>
      </c>
      <c r="U27" s="30">
        <f>(H27+J27+L27+N27)/4</f>
        <v>19139.25</v>
      </c>
      <c r="V27" s="15">
        <f>(W27-U27)/U27</f>
        <v>-0.01321455473263936</v>
      </c>
      <c r="W27" s="30">
        <f>(T27+R27+P27)/3</f>
        <v>18886.333333333332</v>
      </c>
    </row>
    <row r="28" spans="1:23" ht="12.75" customHeight="1">
      <c r="A28" s="22" t="s">
        <v>499</v>
      </c>
      <c r="B28" s="3">
        <v>5170</v>
      </c>
      <c r="C28" s="15">
        <f>(D28-B28)/B28</f>
        <v>-0.10502901353965184</v>
      </c>
      <c r="D28" s="3">
        <v>4627</v>
      </c>
      <c r="E28" s="15">
        <f>(F28-D28)/D28</f>
        <v>0.011454506159498595</v>
      </c>
      <c r="F28" s="3">
        <v>4680</v>
      </c>
      <c r="G28" s="29">
        <f>(F28-B28)/B28</f>
        <v>-0.09477756286266925</v>
      </c>
      <c r="H28" s="3">
        <v>20199</v>
      </c>
      <c r="I28" s="15">
        <f>(J28-H28)/H28</f>
        <v>0.02633793752165949</v>
      </c>
      <c r="J28" s="1">
        <v>20731</v>
      </c>
      <c r="K28" s="15">
        <f>(L28-J28)/J28</f>
        <v>-0.03178814336018523</v>
      </c>
      <c r="L28" s="1">
        <v>20072</v>
      </c>
      <c r="M28" s="15">
        <f>(N28-L28)/L28</f>
        <v>-0.05624750896771622</v>
      </c>
      <c r="N28" s="1">
        <v>18943</v>
      </c>
      <c r="O28" s="15">
        <f>(P28-N28)/N28</f>
        <v>-0.0317795491738373</v>
      </c>
      <c r="P28" s="1">
        <v>18341</v>
      </c>
      <c r="Q28" s="15">
        <f>(R28-P28)/P28</f>
        <v>0.047380186467477235</v>
      </c>
      <c r="R28" s="1">
        <v>19210</v>
      </c>
      <c r="S28" s="15">
        <f>(T28-R28)/R28</f>
        <v>0.1680895366996356</v>
      </c>
      <c r="T28" s="1">
        <v>22439</v>
      </c>
      <c r="U28" s="30">
        <f>(H28+J28+L28+N28)/4</f>
        <v>19986.25</v>
      </c>
      <c r="V28" s="15">
        <f>(W28-U28)/U28</f>
        <v>0.0005211916525945527</v>
      </c>
      <c r="W28" s="30">
        <f>(T28+R28+P28)/3</f>
        <v>19996.666666666668</v>
      </c>
    </row>
    <row r="29" spans="1:23" ht="12.75" customHeight="1">
      <c r="A29" s="22" t="s">
        <v>500</v>
      </c>
      <c r="B29" s="3">
        <v>4742</v>
      </c>
      <c r="C29" s="15">
        <f>(D29-B29)/B29</f>
        <v>-0.10037958667229017</v>
      </c>
      <c r="D29" s="3">
        <v>4266</v>
      </c>
      <c r="E29" s="15">
        <f>(F29-D29)/D29</f>
        <v>-0.005625879043600563</v>
      </c>
      <c r="F29" s="3">
        <v>4242</v>
      </c>
      <c r="G29" s="29">
        <f>(F29-B29)/B29</f>
        <v>-0.10544074230282581</v>
      </c>
      <c r="H29" s="3">
        <v>21723</v>
      </c>
      <c r="I29" s="15">
        <f>(J29-H29)/H29</f>
        <v>-0.09091746075588086</v>
      </c>
      <c r="J29" s="1">
        <v>19748</v>
      </c>
      <c r="K29" s="15">
        <f>(L29-J29)/J29</f>
        <v>-0.04051043143609479</v>
      </c>
      <c r="L29" s="1">
        <v>18948</v>
      </c>
      <c r="M29" s="15">
        <f>(N29-L29)/L29</f>
        <v>-0.07029765674477517</v>
      </c>
      <c r="N29" s="1">
        <v>17616</v>
      </c>
      <c r="O29" s="15">
        <f>(P29-N29)/N29</f>
        <v>-0.0326975476839237</v>
      </c>
      <c r="P29" s="1">
        <v>17040</v>
      </c>
      <c r="Q29" s="15">
        <f>(R29-P29)/P29</f>
        <v>-0.052875586854460095</v>
      </c>
      <c r="R29" s="1">
        <v>16139</v>
      </c>
      <c r="S29" s="15">
        <f>(T29-R29)/R29</f>
        <v>-0.03568994361484602</v>
      </c>
      <c r="T29" s="1">
        <v>15563</v>
      </c>
      <c r="U29" s="30">
        <f>(H29+J29+L29+N29)/4</f>
        <v>19508.75</v>
      </c>
      <c r="V29" s="15">
        <f>(W29-U29)/U29</f>
        <v>-0.1671771213771598</v>
      </c>
      <c r="W29" s="30">
        <f>(T29+R29+P29)/3</f>
        <v>16247.333333333334</v>
      </c>
    </row>
    <row r="30" spans="1:23" ht="12.75" customHeight="1">
      <c r="A30" s="22" t="s">
        <v>501</v>
      </c>
      <c r="B30" s="3">
        <v>3639</v>
      </c>
      <c r="C30" s="15">
        <f>(D30-B30)/B30</f>
        <v>-0.04451772464962902</v>
      </c>
      <c r="D30" s="3">
        <v>3477</v>
      </c>
      <c r="E30" s="15">
        <f>(F30-D30)/D30</f>
        <v>-0.018406672418751796</v>
      </c>
      <c r="F30" s="3">
        <v>3413</v>
      </c>
      <c r="G30" s="29">
        <f>(F30-B30)/B30</f>
        <v>-0.062104973893926906</v>
      </c>
      <c r="H30" s="3">
        <v>16731</v>
      </c>
      <c r="I30" s="15">
        <f>(J30-H30)/H30</f>
        <v>-0.05002689618074233</v>
      </c>
      <c r="J30" s="1">
        <v>15894</v>
      </c>
      <c r="K30" s="15">
        <f>(L30-J30)/J30</f>
        <v>-0.11708820938719014</v>
      </c>
      <c r="L30" s="1">
        <v>14033</v>
      </c>
      <c r="M30" s="15">
        <f>(N30-L30)/L30</f>
        <v>-0.01924036200384807</v>
      </c>
      <c r="N30" s="1">
        <v>13763</v>
      </c>
      <c r="O30" s="15">
        <f>(P30-N30)/N30</f>
        <v>-0.04374046356172346</v>
      </c>
      <c r="P30" s="1">
        <v>13161</v>
      </c>
      <c r="Q30" s="15">
        <f>(R30-P30)/P30</f>
        <v>0.05143986019299445</v>
      </c>
      <c r="R30" s="1">
        <v>13838</v>
      </c>
      <c r="S30" s="15">
        <f>(T30-R30)/R30</f>
        <v>-0.012429541841306548</v>
      </c>
      <c r="T30" s="1">
        <v>13666</v>
      </c>
      <c r="U30" s="30">
        <f>(H30+J30+L30+N30)/4</f>
        <v>15105.25</v>
      </c>
      <c r="V30" s="15">
        <f>(W30-U30)/U30</f>
        <v>-0.10262988033961702</v>
      </c>
      <c r="W30" s="30">
        <f>(T30+R30+P30)/3</f>
        <v>13555</v>
      </c>
    </row>
    <row r="31" spans="1:23" ht="12.75" customHeight="1">
      <c r="A31" s="22" t="s">
        <v>502</v>
      </c>
      <c r="B31" s="3">
        <v>2568</v>
      </c>
      <c r="C31" s="15">
        <f>(D31-B31)/B31</f>
        <v>-0.102803738317757</v>
      </c>
      <c r="D31" s="3">
        <v>2304</v>
      </c>
      <c r="E31" s="15">
        <f>(F31-D31)/D31</f>
        <v>0.061197916666666664</v>
      </c>
      <c r="F31" s="3">
        <v>2445</v>
      </c>
      <c r="G31" s="29">
        <f>(F31-B31)/B31</f>
        <v>-0.04789719626168224</v>
      </c>
      <c r="H31" s="3">
        <v>10506</v>
      </c>
      <c r="I31" s="15">
        <f>(J31-H31)/H31</f>
        <v>-0.02379592613744527</v>
      </c>
      <c r="J31" s="1">
        <v>10256</v>
      </c>
      <c r="K31" s="15">
        <f>(L31-J31)/J31</f>
        <v>-0.036368954758190325</v>
      </c>
      <c r="L31" s="1">
        <v>9883</v>
      </c>
      <c r="M31" s="15">
        <f>(N31-L31)/L31</f>
        <v>-0.020843873317818475</v>
      </c>
      <c r="N31" s="1">
        <v>9677</v>
      </c>
      <c r="O31" s="15">
        <f>(P31-N31)/N31</f>
        <v>-0.11201818745478971</v>
      </c>
      <c r="P31" s="1">
        <v>8593</v>
      </c>
      <c r="Q31" s="15">
        <f>(R31-P31)/P31</f>
        <v>0.0747119748632608</v>
      </c>
      <c r="R31" s="1">
        <v>9235</v>
      </c>
      <c r="S31" s="15">
        <f>(T31-R31)/R31</f>
        <v>0.04374661613427179</v>
      </c>
      <c r="T31" s="1">
        <v>9639</v>
      </c>
      <c r="U31" s="30">
        <f>(H31+J31+L31+N31)/4</f>
        <v>10080.5</v>
      </c>
      <c r="V31" s="15">
        <f>(W31-U31)/U31</f>
        <v>-0.09174478779161092</v>
      </c>
      <c r="W31" s="30">
        <f>(T31+R31+P31)/3</f>
        <v>9155.666666666666</v>
      </c>
    </row>
    <row r="32" spans="1:23" ht="12.75" customHeight="1">
      <c r="A32" s="22" t="s">
        <v>503</v>
      </c>
      <c r="B32" s="1">
        <v>5709</v>
      </c>
      <c r="C32" s="15">
        <f>(D32-B32)/B32</f>
        <v>-0.0767209668943773</v>
      </c>
      <c r="D32" s="1">
        <v>5271</v>
      </c>
      <c r="E32" s="15">
        <f>(F32-D32)/D32</f>
        <v>0.07247201669512426</v>
      </c>
      <c r="F32" s="1">
        <v>5653</v>
      </c>
      <c r="G32" s="29">
        <f>(F32-B32)/B32</f>
        <v>-0.009809073392888421</v>
      </c>
      <c r="H32" s="3">
        <v>23145</v>
      </c>
      <c r="I32" s="15">
        <f>(J32-H32)/H32</f>
        <v>0.010887880751782243</v>
      </c>
      <c r="J32" s="1">
        <v>23397</v>
      </c>
      <c r="K32" s="15">
        <f>(L32-J32)/J32</f>
        <v>-0.08005299824763859</v>
      </c>
      <c r="L32" s="1">
        <v>21524</v>
      </c>
      <c r="M32" s="15">
        <f>(N32-L32)/L32</f>
        <v>0.006876045344731463</v>
      </c>
      <c r="N32" s="1">
        <v>21672</v>
      </c>
      <c r="O32" s="15">
        <f>(P32-N32)/N32</f>
        <v>-0.09952934662236988</v>
      </c>
      <c r="P32" s="1">
        <v>19515</v>
      </c>
      <c r="Q32" s="15">
        <f>(R32-P32)/P32</f>
        <v>0.005995388162951576</v>
      </c>
      <c r="R32" s="1">
        <v>19632</v>
      </c>
      <c r="S32" s="15">
        <f>(T32-R32)/R32</f>
        <v>-0.10763039934800327</v>
      </c>
      <c r="T32" s="1">
        <v>17519</v>
      </c>
      <c r="U32" s="30">
        <f>(H32+J32+L32+N32)/4</f>
        <v>22434.5</v>
      </c>
      <c r="V32" s="15">
        <f>(W32-U32)/U32</f>
        <v>-0.15805270156826906</v>
      </c>
      <c r="W32" s="30">
        <f>(T32+R32+P32)/3</f>
        <v>18888.666666666668</v>
      </c>
    </row>
    <row r="33" spans="3:22" ht="12.75" customHeight="1">
      <c r="C33" s="15"/>
      <c r="E33" s="15"/>
      <c r="G33" s="29"/>
      <c r="I33" s="15"/>
      <c r="K33" s="15"/>
      <c r="M33" s="15"/>
      <c r="O33" s="15"/>
      <c r="Q33" s="15"/>
      <c r="S33" s="15"/>
      <c r="V33" s="15"/>
    </row>
    <row r="34" spans="2:23" ht="12.75" customHeight="1">
      <c r="B34" s="1">
        <f>SUM(B18:B32)</f>
        <v>45855</v>
      </c>
      <c r="C34" s="15">
        <f>(D34-B34)/B34</f>
        <v>-0.06832406498746048</v>
      </c>
      <c r="D34" s="1">
        <f>SUM(D18:D32)</f>
        <v>42722</v>
      </c>
      <c r="E34" s="15">
        <f>(F34-D34)/D34</f>
        <v>0.008473386077430832</v>
      </c>
      <c r="F34" s="1">
        <f>SUM(F18:F32)</f>
        <v>43084</v>
      </c>
      <c r="G34" s="29">
        <f>(F34-B34)/B34</f>
        <v>-0.06042961509104787</v>
      </c>
      <c r="H34" s="1">
        <f>SUM(H18:H32)</f>
        <v>199269</v>
      </c>
      <c r="I34" s="15">
        <f>(J34-H34)/H34</f>
        <v>-0.03716584114940106</v>
      </c>
      <c r="J34" s="1">
        <f>SUM(J18:J32)</f>
        <v>191863</v>
      </c>
      <c r="K34" s="15">
        <f>(L34-J34)/J34</f>
        <v>-0.050171215919692695</v>
      </c>
      <c r="L34" s="1">
        <f>SUM(L18:L32)</f>
        <v>182237</v>
      </c>
      <c r="M34" s="15">
        <f>(N34-L34)/L34</f>
        <v>-0.04308674967213025</v>
      </c>
      <c r="N34" s="1">
        <f>SUM(N18:N32)</f>
        <v>174385</v>
      </c>
      <c r="O34" s="15">
        <f>(P34-N34)/N34</f>
        <v>-0.06598044556584569</v>
      </c>
      <c r="P34" s="1">
        <f>SUM(P18:P32)</f>
        <v>162879</v>
      </c>
      <c r="Q34" s="15">
        <f>(R34-P34)/P34</f>
        <v>-0.004273110714088373</v>
      </c>
      <c r="R34" s="1">
        <f>SUM(R18:R32)</f>
        <v>162183</v>
      </c>
      <c r="S34" s="15">
        <f>(T34-R34)/R34</f>
        <v>-0.011573346158351984</v>
      </c>
      <c r="T34" s="1">
        <f>SUM(T18:T32)</f>
        <v>160306</v>
      </c>
      <c r="U34" s="30">
        <f>SUM(U18:U32)</f>
        <v>186938.5</v>
      </c>
      <c r="V34" s="15">
        <f>(W34-U34)/U34</f>
        <v>-0.1345317666861919</v>
      </c>
      <c r="W34" s="30">
        <f>SUM(W18:W32)</f>
        <v>161789.3333333333</v>
      </c>
    </row>
    <row r="36" spans="1:7" ht="15.75" customHeight="1">
      <c r="A36" s="22" t="s">
        <v>480</v>
      </c>
      <c r="B36" s="3">
        <v>1117</v>
      </c>
      <c r="C36" s="3">
        <v>1073</v>
      </c>
      <c r="D36" s="3">
        <v>1083</v>
      </c>
      <c r="E36" s="3">
        <v>1085</v>
      </c>
      <c r="F36" s="3">
        <v>992</v>
      </c>
      <c r="G36" s="3">
        <v>919</v>
      </c>
    </row>
    <row r="37" spans="1:7" ht="15.75" customHeight="1">
      <c r="A37" s="22" t="s">
        <v>481</v>
      </c>
      <c r="B37" s="3">
        <v>1193</v>
      </c>
      <c r="C37" s="3">
        <v>969</v>
      </c>
      <c r="D37" s="3">
        <v>964</v>
      </c>
      <c r="E37" s="3">
        <v>1156</v>
      </c>
      <c r="F37" s="3">
        <v>1106</v>
      </c>
      <c r="G37" s="3">
        <v>1052</v>
      </c>
    </row>
    <row r="38" spans="1:7" ht="15.75" customHeight="1">
      <c r="A38" s="22" t="s">
        <v>483</v>
      </c>
      <c r="B38" s="3">
        <v>895</v>
      </c>
      <c r="C38" s="3">
        <v>773</v>
      </c>
      <c r="D38" s="3">
        <v>838</v>
      </c>
      <c r="E38" s="3">
        <v>857</v>
      </c>
      <c r="F38" s="3">
        <v>821</v>
      </c>
      <c r="G38" s="3">
        <v>859</v>
      </c>
    </row>
    <row r="39" spans="1:7" ht="15.75" customHeight="1">
      <c r="A39" s="22" t="s">
        <v>488</v>
      </c>
      <c r="B39" s="3">
        <v>3431</v>
      </c>
      <c r="C39" s="3">
        <v>3528</v>
      </c>
      <c r="D39" s="3">
        <v>3488</v>
      </c>
      <c r="E39" s="3">
        <v>3350</v>
      </c>
      <c r="F39" s="3">
        <v>3004</v>
      </c>
      <c r="G39" s="3">
        <v>3149</v>
      </c>
    </row>
    <row r="40" spans="1:7" ht="15.75" customHeight="1">
      <c r="A40" s="22" t="s">
        <v>485</v>
      </c>
      <c r="B40" s="3">
        <v>1304</v>
      </c>
      <c r="C40" s="3">
        <v>1205</v>
      </c>
      <c r="D40" s="3">
        <v>1204</v>
      </c>
      <c r="E40" s="3">
        <v>1133</v>
      </c>
      <c r="F40" s="3">
        <v>1310</v>
      </c>
      <c r="G40" s="3">
        <v>1094</v>
      </c>
    </row>
    <row r="41" spans="1:7" ht="15.75" customHeight="1">
      <c r="A41" s="22" t="s">
        <v>486</v>
      </c>
      <c r="B41" s="3">
        <v>1025</v>
      </c>
      <c r="C41" s="3">
        <v>865</v>
      </c>
      <c r="D41" s="3">
        <v>858</v>
      </c>
      <c r="E41" s="3">
        <v>807</v>
      </c>
      <c r="F41" s="3">
        <v>854</v>
      </c>
      <c r="G41" s="3">
        <v>765</v>
      </c>
    </row>
    <row r="42" spans="1:7" ht="15.75" customHeight="1">
      <c r="A42" s="22" t="s">
        <v>487</v>
      </c>
      <c r="B42" s="3">
        <v>1525</v>
      </c>
      <c r="C42" s="3">
        <v>1326</v>
      </c>
      <c r="D42" s="3">
        <v>1359</v>
      </c>
      <c r="E42" s="3">
        <v>1367</v>
      </c>
      <c r="F42" s="3">
        <v>1459</v>
      </c>
      <c r="G42" s="3">
        <v>1238</v>
      </c>
    </row>
    <row r="43" spans="1:7" ht="15.75" customHeight="1">
      <c r="A43" s="22" t="s">
        <v>494</v>
      </c>
      <c r="B43" s="3">
        <v>1566</v>
      </c>
      <c r="C43" s="3">
        <v>1469</v>
      </c>
      <c r="D43" s="3">
        <v>1473</v>
      </c>
      <c r="E43" s="3">
        <v>1358</v>
      </c>
      <c r="F43" s="3">
        <v>1326</v>
      </c>
      <c r="G43" s="3">
        <v>1386</v>
      </c>
    </row>
    <row r="44" spans="1:7" ht="15.75" customHeight="1">
      <c r="A44" s="22" t="s">
        <v>495</v>
      </c>
      <c r="B44" s="3">
        <v>1768</v>
      </c>
      <c r="C44" s="3">
        <v>1616</v>
      </c>
      <c r="D44" s="3">
        <v>1834</v>
      </c>
      <c r="E44" s="3">
        <v>1624</v>
      </c>
      <c r="F44" s="3">
        <v>1603</v>
      </c>
      <c r="G44" s="3">
        <v>1640</v>
      </c>
    </row>
    <row r="45" spans="1:7" ht="15.75" customHeight="1">
      <c r="A45" s="22" t="s">
        <v>476</v>
      </c>
      <c r="B45" s="3">
        <v>1409</v>
      </c>
      <c r="C45" s="3">
        <v>1431</v>
      </c>
      <c r="D45" s="3">
        <v>1303</v>
      </c>
      <c r="E45" s="3">
        <v>1240</v>
      </c>
      <c r="F45" s="3">
        <v>1376</v>
      </c>
      <c r="G45" s="3">
        <v>1349</v>
      </c>
    </row>
    <row r="46" spans="1:7" ht="15.75" customHeight="1">
      <c r="A46" s="22" t="s">
        <v>477</v>
      </c>
      <c r="B46" s="3">
        <v>1745</v>
      </c>
      <c r="C46" s="3">
        <v>1397</v>
      </c>
      <c r="D46" s="3">
        <v>1371</v>
      </c>
      <c r="E46" s="3">
        <v>1513</v>
      </c>
      <c r="F46" s="3">
        <v>1443</v>
      </c>
      <c r="G46" s="3">
        <v>1192</v>
      </c>
    </row>
    <row r="47" spans="1:7" ht="15.75" customHeight="1">
      <c r="A47" s="22" t="s">
        <v>478</v>
      </c>
      <c r="B47" s="3">
        <v>972</v>
      </c>
      <c r="C47" s="3">
        <v>923</v>
      </c>
      <c r="D47" s="3">
        <v>831</v>
      </c>
      <c r="E47" s="3">
        <v>872</v>
      </c>
      <c r="F47" s="3">
        <v>862</v>
      </c>
      <c r="G47" s="3">
        <v>958</v>
      </c>
    </row>
    <row r="48" spans="1:7" ht="15.75" customHeight="1">
      <c r="A48" s="22" t="s">
        <v>489</v>
      </c>
      <c r="B48" s="3">
        <v>1777</v>
      </c>
      <c r="C48" s="3">
        <v>1643</v>
      </c>
      <c r="D48" s="3">
        <v>1582</v>
      </c>
      <c r="E48" s="3">
        <v>1501</v>
      </c>
      <c r="F48" s="3">
        <v>1718</v>
      </c>
      <c r="G48" s="3">
        <v>1510</v>
      </c>
    </row>
    <row r="50" spans="2:7" ht="15.75" customHeight="1">
      <c r="B50" s="1">
        <f>SUM(B36:B49)</f>
        <v>19727</v>
      </c>
      <c r="C50" s="1">
        <f>SUM(C36:C49)</f>
        <v>18218</v>
      </c>
      <c r="D50" s="1">
        <f>SUM(D36:D49)</f>
        <v>18188</v>
      </c>
      <c r="E50" s="1">
        <f>SUM(E36:E49)</f>
        <v>17863</v>
      </c>
      <c r="F50" s="1">
        <f>SUM(F36:F49)</f>
        <v>17874</v>
      </c>
      <c r="G50" s="1">
        <f>SUM(G36:G49)</f>
        <v>17111</v>
      </c>
    </row>
    <row r="52" spans="1:7" ht="15.75" customHeight="1">
      <c r="A52" s="22" t="s">
        <v>479</v>
      </c>
      <c r="B52" s="3">
        <v>1692</v>
      </c>
      <c r="C52" s="3">
        <v>1717</v>
      </c>
      <c r="D52" s="3">
        <v>1927</v>
      </c>
      <c r="E52" s="3">
        <v>1829</v>
      </c>
      <c r="F52" s="3">
        <v>1816</v>
      </c>
      <c r="G52" s="3">
        <v>1829</v>
      </c>
    </row>
    <row r="53" spans="1:7" ht="15.75" customHeight="1">
      <c r="A53" s="22" t="s">
        <v>482</v>
      </c>
      <c r="B53" s="3">
        <v>2509</v>
      </c>
      <c r="C53" s="3">
        <v>2419</v>
      </c>
      <c r="D53" s="3">
        <v>2397</v>
      </c>
      <c r="E53" s="3">
        <v>2512</v>
      </c>
      <c r="F53" s="3">
        <v>2375</v>
      </c>
      <c r="G53" s="3">
        <v>2442</v>
      </c>
    </row>
    <row r="54" spans="1:7" ht="15.75" customHeight="1">
      <c r="A54" s="22" t="s">
        <v>484</v>
      </c>
      <c r="B54" s="3">
        <v>3770</v>
      </c>
      <c r="C54" s="3">
        <v>3799</v>
      </c>
      <c r="D54" s="3">
        <v>3703</v>
      </c>
      <c r="E54" s="3">
        <v>3424</v>
      </c>
      <c r="F54" s="3">
        <v>3424</v>
      </c>
      <c r="G54" s="3">
        <v>3522</v>
      </c>
    </row>
    <row r="55" spans="1:7" ht="15.75" customHeight="1">
      <c r="A55" s="22" t="s">
        <v>490</v>
      </c>
      <c r="B55" s="3">
        <v>1706</v>
      </c>
      <c r="C55" s="3">
        <v>1796</v>
      </c>
      <c r="D55" s="3">
        <v>1833</v>
      </c>
      <c r="E55" s="3">
        <v>1634</v>
      </c>
      <c r="F55" s="3">
        <v>1613</v>
      </c>
      <c r="G55" s="3">
        <v>1592</v>
      </c>
    </row>
    <row r="56" spans="1:7" ht="15.75" customHeight="1">
      <c r="A56" s="22" t="s">
        <v>491</v>
      </c>
      <c r="B56" s="3">
        <v>2138</v>
      </c>
      <c r="C56" s="3">
        <v>1868</v>
      </c>
      <c r="D56" s="3">
        <v>2050</v>
      </c>
      <c r="E56" s="3">
        <v>1822</v>
      </c>
      <c r="F56" s="3">
        <v>1863</v>
      </c>
      <c r="G56" s="3">
        <v>1734</v>
      </c>
    </row>
    <row r="57" spans="1:7" ht="15.75" customHeight="1">
      <c r="A57" s="28" t="s">
        <v>492</v>
      </c>
      <c r="B57" s="3">
        <v>1145</v>
      </c>
      <c r="C57" s="3">
        <v>1094</v>
      </c>
      <c r="D57" s="3">
        <v>1156</v>
      </c>
      <c r="E57" s="3">
        <v>1242</v>
      </c>
      <c r="F57" s="3">
        <v>1096</v>
      </c>
      <c r="G57" s="3">
        <v>1092</v>
      </c>
    </row>
    <row r="58" spans="1:7" ht="15.75" customHeight="1">
      <c r="A58" s="22" t="s">
        <v>493</v>
      </c>
      <c r="B58" s="3">
        <v>2781</v>
      </c>
      <c r="C58" s="3">
        <v>2503</v>
      </c>
      <c r="D58" s="3">
        <v>2455</v>
      </c>
      <c r="E58" s="3">
        <v>2291</v>
      </c>
      <c r="F58" s="3">
        <v>2024</v>
      </c>
      <c r="G58" s="3">
        <v>2194</v>
      </c>
    </row>
    <row r="59" spans="1:7" ht="15.75" customHeight="1">
      <c r="A59" s="22" t="s">
        <v>496</v>
      </c>
      <c r="B59" s="3">
        <v>1950</v>
      </c>
      <c r="C59" s="3">
        <v>1926</v>
      </c>
      <c r="D59" s="3">
        <v>1848</v>
      </c>
      <c r="E59" s="3">
        <v>1696</v>
      </c>
      <c r="F59" s="3">
        <v>1761</v>
      </c>
      <c r="G59" s="3">
        <v>1857</v>
      </c>
    </row>
    <row r="60" spans="1:7" ht="15.75" customHeight="1">
      <c r="A60" s="22" t="s">
        <v>497</v>
      </c>
      <c r="B60" s="3">
        <v>2028</v>
      </c>
      <c r="C60" s="3">
        <v>1848</v>
      </c>
      <c r="D60" s="3">
        <v>1761</v>
      </c>
      <c r="E60" s="3">
        <v>1701</v>
      </c>
      <c r="F60" s="3">
        <v>1814</v>
      </c>
      <c r="G60" s="3">
        <v>2043</v>
      </c>
    </row>
    <row r="61" spans="1:7" ht="15.75" customHeight="1">
      <c r="A61" s="22" t="s">
        <v>498</v>
      </c>
      <c r="B61" s="3">
        <v>4940</v>
      </c>
      <c r="C61" s="3">
        <v>5013</v>
      </c>
      <c r="D61" s="3">
        <v>4897</v>
      </c>
      <c r="E61" s="3">
        <v>4626</v>
      </c>
      <c r="F61" s="3">
        <v>4865</v>
      </c>
      <c r="G61" s="3">
        <v>4954</v>
      </c>
    </row>
    <row r="62" spans="1:7" ht="15.75" customHeight="1">
      <c r="A62" s="22" t="s">
        <v>499</v>
      </c>
      <c r="B62" s="3">
        <v>5173</v>
      </c>
      <c r="C62" s="3">
        <v>4937</v>
      </c>
      <c r="D62" s="3">
        <v>5170</v>
      </c>
      <c r="E62" s="3">
        <v>4627</v>
      </c>
      <c r="F62" s="3">
        <v>4680</v>
      </c>
      <c r="G62" s="3">
        <v>4466</v>
      </c>
    </row>
    <row r="63" spans="1:7" ht="15.75" customHeight="1">
      <c r="A63" s="22" t="s">
        <v>500</v>
      </c>
      <c r="B63" s="3">
        <v>4597</v>
      </c>
      <c r="C63" s="3">
        <v>4641</v>
      </c>
      <c r="D63" s="3">
        <v>4742</v>
      </c>
      <c r="E63" s="3">
        <v>4266</v>
      </c>
      <c r="F63" s="3">
        <v>4242</v>
      </c>
      <c r="G63" s="3">
        <v>4366</v>
      </c>
    </row>
    <row r="64" spans="1:7" ht="15.75" customHeight="1">
      <c r="A64" s="22" t="s">
        <v>501</v>
      </c>
      <c r="B64" s="3">
        <v>3311</v>
      </c>
      <c r="C64" s="3">
        <v>3559</v>
      </c>
      <c r="D64" s="3">
        <v>3639</v>
      </c>
      <c r="E64" s="3">
        <v>3477</v>
      </c>
      <c r="F64" s="3">
        <v>3413</v>
      </c>
      <c r="G64" s="3">
        <v>3234</v>
      </c>
    </row>
    <row r="65" spans="1:7" ht="15.75" customHeight="1">
      <c r="A65" s="22" t="s">
        <v>502</v>
      </c>
      <c r="B65" s="3">
        <v>2376</v>
      </c>
      <c r="C65" s="3">
        <v>2468</v>
      </c>
      <c r="D65" s="3">
        <v>2568</v>
      </c>
      <c r="E65" s="3">
        <v>2304</v>
      </c>
      <c r="F65" s="3">
        <v>2445</v>
      </c>
      <c r="G65" s="3">
        <v>2360</v>
      </c>
    </row>
    <row r="66" spans="1:7" ht="15.75" customHeight="1">
      <c r="A66" s="22" t="s">
        <v>503</v>
      </c>
      <c r="B66" s="1">
        <v>5350</v>
      </c>
      <c r="C66" s="1">
        <v>5284</v>
      </c>
      <c r="D66" s="1">
        <v>5709</v>
      </c>
      <c r="E66" s="1">
        <v>5271</v>
      </c>
      <c r="F66" s="1">
        <v>5653</v>
      </c>
      <c r="G66" s="1">
        <v>5039</v>
      </c>
    </row>
    <row r="68" spans="2:7" ht="15.75" customHeight="1">
      <c r="B68" s="1">
        <f>SUM(B52:B67)</f>
        <v>45466</v>
      </c>
      <c r="C68" s="1">
        <f>SUM(C52:C67)</f>
        <v>44872</v>
      </c>
      <c r="D68" s="1">
        <f>SUM(D52:D67)</f>
        <v>45855</v>
      </c>
      <c r="E68" s="1">
        <f>SUM(E52:E67)</f>
        <v>42722</v>
      </c>
      <c r="F68" s="1">
        <f>SUM(F52:F67)</f>
        <v>43084</v>
      </c>
      <c r="G68" s="1">
        <f>SUM(G52:G67)</f>
        <v>42724</v>
      </c>
    </row>
    <row r="71" spans="1:4" ht="15.75" customHeight="1">
      <c r="A71" s="31"/>
      <c r="B71" s="31" t="s">
        <v>462</v>
      </c>
      <c r="C71" s="31"/>
      <c r="D71" s="31" t="s">
        <v>463</v>
      </c>
    </row>
    <row r="72" spans="1:4" ht="15.75" customHeight="1">
      <c r="A72" s="31" t="s">
        <v>507</v>
      </c>
      <c r="B72" s="31">
        <f>B50+C50+D50</f>
        <v>56133</v>
      </c>
      <c r="C72" s="32">
        <f>(D72-B72)/B72</f>
        <v>-0.058521725188391854</v>
      </c>
      <c r="D72" s="31">
        <f>E50+F50+G50</f>
        <v>52848</v>
      </c>
    </row>
    <row r="73" spans="1:4" ht="15.75" customHeight="1">
      <c r="A73" s="31" t="s">
        <v>508</v>
      </c>
      <c r="B73" s="31">
        <f>B68+C68+D68</f>
        <v>136193</v>
      </c>
      <c r="C73" s="32">
        <f>(D73-B73)/B73</f>
        <v>-0.056265740529983184</v>
      </c>
      <c r="D73" s="31">
        <f>E68+F68+G68</f>
        <v>128530</v>
      </c>
    </row>
    <row r="74" ht="15.75" customHeight="1">
      <c r="C74" s="33"/>
    </row>
    <row r="75" spans="1:4" ht="15.75" customHeight="1">
      <c r="A75" s="22" t="s">
        <v>480</v>
      </c>
      <c r="B75" s="1">
        <f>B36+C36+D36</f>
        <v>3273</v>
      </c>
      <c r="C75" s="33">
        <f>(D75-B75)/B75</f>
        <v>-0.08463183623586923</v>
      </c>
      <c r="D75" s="1">
        <f>E36+F36+G36</f>
        <v>2996</v>
      </c>
    </row>
    <row r="76" spans="1:4" ht="15.75" customHeight="1">
      <c r="A76" s="22" t="s">
        <v>481</v>
      </c>
      <c r="B76" s="1">
        <f>B37+C37+D37</f>
        <v>3126</v>
      </c>
      <c r="C76" s="33">
        <f>(D76-B76)/B76</f>
        <v>0.060140754958413305</v>
      </c>
      <c r="D76" s="1">
        <f>E37+F37+G37</f>
        <v>3314</v>
      </c>
    </row>
    <row r="77" spans="1:4" ht="15.75" customHeight="1">
      <c r="A77" s="22" t="s">
        <v>483</v>
      </c>
      <c r="B77" s="1">
        <f>B38+C38+D38</f>
        <v>2506</v>
      </c>
      <c r="C77" s="33">
        <f>(D77-B77)/B77</f>
        <v>0.012370311252992818</v>
      </c>
      <c r="D77" s="1">
        <f>E38+F38+G38</f>
        <v>2537</v>
      </c>
    </row>
    <row r="78" spans="1:4" ht="15.75" customHeight="1">
      <c r="A78" s="22" t="s">
        <v>488</v>
      </c>
      <c r="B78" s="1">
        <f>B39+C39+D39</f>
        <v>10447</v>
      </c>
      <c r="C78" s="33">
        <f>(D78-B78)/B78</f>
        <v>-0.090360869149038</v>
      </c>
      <c r="D78" s="1">
        <f>E39+F39+G39</f>
        <v>9503</v>
      </c>
    </row>
    <row r="79" spans="1:4" ht="15.75" customHeight="1">
      <c r="A79" s="22" t="s">
        <v>485</v>
      </c>
      <c r="B79" s="1">
        <f>B40+C40+D40</f>
        <v>3713</v>
      </c>
      <c r="C79" s="33">
        <f>(D79-B79)/B79</f>
        <v>-0.04740102343118772</v>
      </c>
      <c r="D79" s="1">
        <f>E40+F40+G40</f>
        <v>3537</v>
      </c>
    </row>
    <row r="80" spans="1:4" ht="15.75" customHeight="1">
      <c r="A80" s="22" t="s">
        <v>486</v>
      </c>
      <c r="B80" s="1">
        <f>B41+C41+D41</f>
        <v>2748</v>
      </c>
      <c r="C80" s="33">
        <f>(D80-B80)/B80</f>
        <v>-0.11717612809315867</v>
      </c>
      <c r="D80" s="1">
        <f>E41+F41+G41</f>
        <v>2426</v>
      </c>
    </row>
    <row r="81" spans="1:4" ht="15.75" customHeight="1">
      <c r="A81" s="22" t="s">
        <v>487</v>
      </c>
      <c r="B81" s="1">
        <f>B42+C42+D42</f>
        <v>4210</v>
      </c>
      <c r="C81" s="33">
        <f>(D81-B81)/B81</f>
        <v>-0.03467933491686461</v>
      </c>
      <c r="D81" s="1">
        <f>E42+F42+G42</f>
        <v>4064</v>
      </c>
    </row>
    <row r="82" spans="1:4" ht="15.75" customHeight="1">
      <c r="A82" s="22" t="s">
        <v>494</v>
      </c>
      <c r="B82" s="1">
        <f>B43+C43+D43</f>
        <v>4508</v>
      </c>
      <c r="C82" s="33">
        <f>(D82-B82)/B82</f>
        <v>-0.09716060337178349</v>
      </c>
      <c r="D82" s="1">
        <f>E43+F43+G43</f>
        <v>4070</v>
      </c>
    </row>
    <row r="83" spans="1:4" ht="15.75" customHeight="1">
      <c r="A83" s="22" t="s">
        <v>495</v>
      </c>
      <c r="B83" s="1">
        <f>B44+C44+D44</f>
        <v>5218</v>
      </c>
      <c r="C83" s="33">
        <f>(D83-B83)/B83</f>
        <v>-0.06726715216558068</v>
      </c>
      <c r="D83" s="1">
        <f>E44+F44+G44</f>
        <v>4867</v>
      </c>
    </row>
    <row r="84" spans="1:4" ht="15.75" customHeight="1">
      <c r="A84" s="22" t="s">
        <v>476</v>
      </c>
      <c r="B84" s="1">
        <f>B45+C45+D45</f>
        <v>4143</v>
      </c>
      <c r="C84" s="33">
        <f>(D84-B84)/B84</f>
        <v>-0.04296403572290611</v>
      </c>
      <c r="D84" s="1">
        <f>E45+F45+G45</f>
        <v>3965</v>
      </c>
    </row>
    <row r="85" spans="1:4" ht="15.75" customHeight="1">
      <c r="A85" s="22" t="s">
        <v>477</v>
      </c>
      <c r="B85" s="1">
        <f>B46+C46+D46</f>
        <v>4513</v>
      </c>
      <c r="C85" s="33">
        <f>(D85-B85)/B85</f>
        <v>-0.08087746510081985</v>
      </c>
      <c r="D85" s="1">
        <f>E46+F46+G46</f>
        <v>4148</v>
      </c>
    </row>
    <row r="86" spans="1:4" ht="15.75" customHeight="1">
      <c r="A86" s="22" t="s">
        <v>478</v>
      </c>
      <c r="B86" s="1">
        <f>B47+C47+D47</f>
        <v>2726</v>
      </c>
      <c r="C86" s="33">
        <f>(D86-B86)/B86</f>
        <v>-0.012472487160674981</v>
      </c>
      <c r="D86" s="1">
        <f>E47+F47+G47</f>
        <v>2692</v>
      </c>
    </row>
    <row r="87" spans="1:4" ht="15.75" customHeight="1">
      <c r="A87" s="22" t="s">
        <v>489</v>
      </c>
      <c r="B87" s="1">
        <f>B48+C48+D48</f>
        <v>5002</v>
      </c>
      <c r="C87" s="33">
        <f>(D87-B87)/B87</f>
        <v>-0.054578168732506996</v>
      </c>
      <c r="D87" s="1">
        <f>E48+F48+G48</f>
        <v>4729</v>
      </c>
    </row>
    <row r="88" spans="2:5" ht="15.75" customHeight="1">
      <c r="B88"/>
      <c r="C88"/>
      <c r="D88"/>
      <c r="E88"/>
    </row>
    <row r="89" spans="1:4" ht="15.75" customHeight="1">
      <c r="A89" s="22" t="s">
        <v>479</v>
      </c>
      <c r="B89" s="1">
        <f>B52+C52+D52</f>
        <v>5336</v>
      </c>
      <c r="C89" s="33">
        <f>(D89-B89)/B89</f>
        <v>0.02586206896551724</v>
      </c>
      <c r="D89" s="1">
        <f>E52+F52+G52</f>
        <v>5474</v>
      </c>
    </row>
    <row r="90" spans="1:4" ht="15.75" customHeight="1">
      <c r="A90" s="22" t="s">
        <v>482</v>
      </c>
      <c r="B90" s="1">
        <f>B53+C53+D53</f>
        <v>7325</v>
      </c>
      <c r="C90" s="33">
        <f>(D90-B90)/B90</f>
        <v>0.0005460750853242321</v>
      </c>
      <c r="D90" s="1">
        <f>E53+F53+G53</f>
        <v>7329</v>
      </c>
    </row>
    <row r="91" spans="1:4" ht="15.75" customHeight="1">
      <c r="A91" s="22" t="s">
        <v>484</v>
      </c>
      <c r="B91" s="1">
        <f>B54+C54+D54</f>
        <v>11272</v>
      </c>
      <c r="C91" s="33">
        <f>(D91-B91)/B91</f>
        <v>-0.08002129169623846</v>
      </c>
      <c r="D91" s="1">
        <f>E54+F54+G54</f>
        <v>10370</v>
      </c>
    </row>
    <row r="92" spans="1:4" ht="15.75" customHeight="1">
      <c r="A92" s="22" t="s">
        <v>490</v>
      </c>
      <c r="B92" s="1">
        <f>B55+C55+D55</f>
        <v>5335</v>
      </c>
      <c r="C92" s="33">
        <f>(D92-B92)/B92</f>
        <v>-0.092970946579194</v>
      </c>
      <c r="D92" s="1">
        <f>E55+F55+G55</f>
        <v>4839</v>
      </c>
    </row>
    <row r="93" spans="1:4" ht="15.75" customHeight="1">
      <c r="A93" s="22" t="s">
        <v>491</v>
      </c>
      <c r="B93" s="1">
        <f>B56+C56+D56</f>
        <v>6056</v>
      </c>
      <c r="C93" s="33">
        <f>(D93-B93)/B93</f>
        <v>-0.10518494055482167</v>
      </c>
      <c r="D93" s="1">
        <f>E56+F56+G56</f>
        <v>5419</v>
      </c>
    </row>
    <row r="94" spans="1:4" ht="15.75" customHeight="1">
      <c r="A94" s="28" t="s">
        <v>492</v>
      </c>
      <c r="B94" s="1">
        <f>B57+C57+D57</f>
        <v>3395</v>
      </c>
      <c r="C94" s="33">
        <f>(D94-B94)/B94</f>
        <v>0.010309278350515464</v>
      </c>
      <c r="D94" s="1">
        <f>E57+F57+G57</f>
        <v>3430</v>
      </c>
    </row>
    <row r="95" spans="1:4" ht="15.75" customHeight="1">
      <c r="A95" s="22" t="s">
        <v>493</v>
      </c>
      <c r="B95" s="1">
        <f>B58+C58+D58</f>
        <v>7739</v>
      </c>
      <c r="C95" s="33">
        <f>(D95-B95)/B95</f>
        <v>-0.15893526295387</v>
      </c>
      <c r="D95" s="1">
        <f>E58+F58+G58</f>
        <v>6509</v>
      </c>
    </row>
    <row r="96" spans="1:4" ht="15.75" customHeight="1">
      <c r="A96" s="22" t="s">
        <v>496</v>
      </c>
      <c r="B96" s="1">
        <f>B59+C59+D59</f>
        <v>5724</v>
      </c>
      <c r="C96" s="33">
        <f>(D96-B96)/B96</f>
        <v>-0.0716282320055905</v>
      </c>
      <c r="D96" s="1">
        <f>E59+F59+G59</f>
        <v>5314</v>
      </c>
    </row>
    <row r="97" spans="1:4" ht="15.75" customHeight="1">
      <c r="A97" s="22" t="s">
        <v>497</v>
      </c>
      <c r="B97" s="1">
        <f>B60+C60+D60</f>
        <v>5637</v>
      </c>
      <c r="C97" s="33">
        <f>(D97-B97)/B97</f>
        <v>-0.01401454674472237</v>
      </c>
      <c r="D97" s="1">
        <f>E60+F60+G60</f>
        <v>5558</v>
      </c>
    </row>
    <row r="98" spans="1:4" ht="15.75" customHeight="1">
      <c r="A98" s="22" t="s">
        <v>498</v>
      </c>
      <c r="B98" s="1">
        <f>B61+C61+D61</f>
        <v>14850</v>
      </c>
      <c r="C98" s="33">
        <f>(D98-B98)/B98</f>
        <v>-0.02727272727272727</v>
      </c>
      <c r="D98" s="1">
        <f>E61+F61+G61</f>
        <v>14445</v>
      </c>
    </row>
    <row r="99" spans="1:4" ht="15.75" customHeight="1">
      <c r="A99" s="22" t="s">
        <v>499</v>
      </c>
      <c r="B99" s="1">
        <f>B62+C62+D62</f>
        <v>15280</v>
      </c>
      <c r="C99" s="33">
        <f>(D99-B99)/B99</f>
        <v>-0.09862565445026178</v>
      </c>
      <c r="D99" s="1">
        <f>E62+F62+G62</f>
        <v>13773</v>
      </c>
    </row>
    <row r="100" spans="1:4" ht="15.75" customHeight="1">
      <c r="A100" s="22" t="s">
        <v>500</v>
      </c>
      <c r="B100" s="1">
        <f>B63+C63+D63</f>
        <v>13980</v>
      </c>
      <c r="C100" s="33">
        <f>(D100-B100)/B100</f>
        <v>-0.07911301859799715</v>
      </c>
      <c r="D100" s="1">
        <f>E63+F63+G63</f>
        <v>12874</v>
      </c>
    </row>
    <row r="101" spans="1:4" ht="15.75" customHeight="1">
      <c r="A101" s="22" t="s">
        <v>501</v>
      </c>
      <c r="B101" s="1">
        <f>B64+C64+D64</f>
        <v>10509</v>
      </c>
      <c r="C101" s="33">
        <f>(D101-B101)/B101</f>
        <v>-0.036635265010943004</v>
      </c>
      <c r="D101" s="1">
        <f>E64+F64+G64</f>
        <v>10124</v>
      </c>
    </row>
    <row r="102" spans="1:4" ht="15.75" customHeight="1">
      <c r="A102" s="22" t="s">
        <v>502</v>
      </c>
      <c r="B102" s="1">
        <f>B65+C65+D65</f>
        <v>7412</v>
      </c>
      <c r="C102" s="33">
        <f>(D102-B102)/B102</f>
        <v>-0.040879654614139234</v>
      </c>
      <c r="D102" s="1">
        <f>E65+F65+G65</f>
        <v>7109</v>
      </c>
    </row>
    <row r="103" spans="1:4" ht="15.75" customHeight="1">
      <c r="A103" s="22" t="s">
        <v>503</v>
      </c>
      <c r="B103" s="1">
        <f>B66+C66+D66</f>
        <v>16343</v>
      </c>
      <c r="C103" s="33">
        <f>(D103-B103)/B103</f>
        <v>-0.023251545003977237</v>
      </c>
      <c r="D103" s="1">
        <f>E66+F66+G66</f>
        <v>15963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168"/>
  <sheetViews>
    <sheetView workbookViewId="0" topLeftCell="A1">
      <pane xSplit="1" ySplit="1" topLeftCell="B23" activePane="bottomRight" state="frozen"/>
      <selection pane="topLeft" activeCell="A1" sqref="A1"/>
      <selection pane="topRight" activeCell="B1" sqref="B1"/>
      <selection pane="bottomLeft" activeCell="A23" sqref="A23"/>
      <selection pane="bottomRight" activeCell="AA18" sqref="AA18"/>
    </sheetView>
  </sheetViews>
  <sheetFormatPr defaultColWidth="13.7109375" defaultRowHeight="15.75" customHeight="1"/>
  <cols>
    <col min="1" max="16384" width="14.421875" style="1" customWidth="1"/>
  </cols>
  <sheetData>
    <row r="1" spans="2:27" ht="12.75" customHeight="1">
      <c r="B1" s="22" t="s">
        <v>15</v>
      </c>
      <c r="C1" s="23"/>
      <c r="D1" s="24" t="s">
        <v>16</v>
      </c>
      <c r="E1" s="23"/>
      <c r="F1" s="22" t="s">
        <v>17</v>
      </c>
      <c r="G1" s="25" t="s">
        <v>509</v>
      </c>
      <c r="H1" s="26">
        <v>2009</v>
      </c>
      <c r="I1" s="26"/>
      <c r="J1" s="26">
        <v>2010</v>
      </c>
      <c r="K1" s="23"/>
      <c r="L1" s="26">
        <v>2011</v>
      </c>
      <c r="M1" s="23"/>
      <c r="N1" s="26">
        <v>2012</v>
      </c>
      <c r="O1" s="23"/>
      <c r="P1" s="26">
        <v>2013</v>
      </c>
      <c r="Q1" s="23"/>
      <c r="R1" s="26">
        <v>2014</v>
      </c>
      <c r="S1" s="23"/>
      <c r="T1" s="27">
        <v>2015</v>
      </c>
      <c r="U1" s="28" t="s">
        <v>510</v>
      </c>
      <c r="V1" s="23"/>
      <c r="W1" s="28" t="s">
        <v>511</v>
      </c>
      <c r="Y1"/>
      <c r="Z1"/>
      <c r="AA1"/>
    </row>
    <row r="2" spans="1:27" ht="12.75" customHeight="1">
      <c r="A2" s="22" t="s">
        <v>476</v>
      </c>
      <c r="B2" s="3">
        <v>1349</v>
      </c>
      <c r="C2" s="15">
        <f>(D2-B2)/B2</f>
        <v>-0.2246108228317272</v>
      </c>
      <c r="D2" s="1">
        <v>1046</v>
      </c>
      <c r="E2" s="15">
        <f>(F2-D2)/D2</f>
        <v>0.07552581261950286</v>
      </c>
      <c r="F2" s="1">
        <v>1125</v>
      </c>
      <c r="G2" s="29">
        <f>(F2-B2)/B2</f>
        <v>-0.16604892512972572</v>
      </c>
      <c r="H2" s="3">
        <v>6133</v>
      </c>
      <c r="I2" s="15">
        <f>(J2-H2)/H2</f>
        <v>0.01271808250448394</v>
      </c>
      <c r="J2" s="1">
        <v>6211</v>
      </c>
      <c r="K2" s="15">
        <f>(L2-J2)/J2</f>
        <v>-0.06504588633070359</v>
      </c>
      <c r="L2" s="1">
        <v>5807</v>
      </c>
      <c r="M2" s="15">
        <f>(N2-L2)/L2</f>
        <v>-0.09281901153779921</v>
      </c>
      <c r="N2" s="1">
        <v>5268</v>
      </c>
      <c r="O2" s="15">
        <f>(P2-N2)/N2</f>
        <v>-0.17103264996203493</v>
      </c>
      <c r="P2" s="1">
        <v>4367</v>
      </c>
      <c r="Q2" s="15">
        <f>(R2-P2)/P2</f>
        <v>-0.007785665216395695</v>
      </c>
      <c r="R2" s="1">
        <v>4333</v>
      </c>
      <c r="S2" s="15">
        <f>(T2-R2)/R2</f>
        <v>0.04569582275559658</v>
      </c>
      <c r="T2" s="1">
        <v>4531</v>
      </c>
      <c r="U2" s="1">
        <f>J2+L2+N2</f>
        <v>17286</v>
      </c>
      <c r="V2" s="15">
        <f>(W2-U2)/U2</f>
        <v>-0.23458289945620733</v>
      </c>
      <c r="W2" s="1">
        <f>T2+R2+P2</f>
        <v>13231</v>
      </c>
      <c r="Y2"/>
      <c r="Z2"/>
      <c r="AA2"/>
    </row>
    <row r="3" spans="1:27" ht="12.75" customHeight="1">
      <c r="A3" s="22" t="s">
        <v>477</v>
      </c>
      <c r="B3" s="3">
        <v>1192</v>
      </c>
      <c r="C3" s="15">
        <f>(D3-B3)/B3</f>
        <v>-0.0025167785234899327</v>
      </c>
      <c r="D3" s="3">
        <v>1189</v>
      </c>
      <c r="E3" s="15">
        <f>(F3-D3)/D3</f>
        <v>0.027754415475189236</v>
      </c>
      <c r="F3" s="3">
        <v>1222</v>
      </c>
      <c r="G3" s="29">
        <f>(F3-B3)/B3</f>
        <v>0.025167785234899327</v>
      </c>
      <c r="H3" s="3">
        <v>7876</v>
      </c>
      <c r="I3" s="15">
        <f>(J3-H3)/H3</f>
        <v>-0.13763331640426613</v>
      </c>
      <c r="J3" s="1">
        <v>6792</v>
      </c>
      <c r="K3" s="15">
        <f>(L3-J3)/J3</f>
        <v>-0.05977620730270907</v>
      </c>
      <c r="L3" s="1">
        <v>6386</v>
      </c>
      <c r="M3" s="15">
        <f>(N3-L3)/L3</f>
        <v>-0.13576573755089258</v>
      </c>
      <c r="N3" s="1">
        <v>5519</v>
      </c>
      <c r="O3" s="15">
        <f>(P3-N3)/N3</f>
        <v>-0.10092408044935677</v>
      </c>
      <c r="P3" s="1">
        <v>4962</v>
      </c>
      <c r="Q3" s="15">
        <f>(R3-P3)/P3</f>
        <v>-0.017533252720677146</v>
      </c>
      <c r="R3" s="1">
        <v>4875</v>
      </c>
      <c r="S3" s="15">
        <f>(T3-R3)/R3</f>
        <v>-0.020512820512820513</v>
      </c>
      <c r="T3" s="1">
        <v>4775</v>
      </c>
      <c r="U3" s="1">
        <f>J3+L3+N3</f>
        <v>18697</v>
      </c>
      <c r="V3" s="15">
        <f>(W3-U3)/U3</f>
        <v>-0.2184842488099695</v>
      </c>
      <c r="W3" s="1">
        <f>T3+R3+P3</f>
        <v>14612</v>
      </c>
      <c r="Y3"/>
      <c r="Z3"/>
      <c r="AA3"/>
    </row>
    <row r="4" spans="1:27" ht="12.75" customHeight="1">
      <c r="A4" s="22" t="s">
        <v>478</v>
      </c>
      <c r="B4" s="1">
        <v>958</v>
      </c>
      <c r="C4" s="15">
        <f>(D4-B4)/B4</f>
        <v>-0.09707724425887265</v>
      </c>
      <c r="D4" s="1">
        <v>865</v>
      </c>
      <c r="E4" s="15">
        <f>(F4-D4)/D4</f>
        <v>0.06936416184971098</v>
      </c>
      <c r="F4" s="1">
        <v>925</v>
      </c>
      <c r="G4" s="29">
        <f>(F4-B4)/B4</f>
        <v>-0.03444676409185804</v>
      </c>
      <c r="H4" s="3">
        <v>4463</v>
      </c>
      <c r="I4" s="15">
        <f>(J4-H4)/H4</f>
        <v>-0.12390768541339905</v>
      </c>
      <c r="J4" s="1">
        <v>3910</v>
      </c>
      <c r="K4" s="15">
        <f>(L4-J4)/J4</f>
        <v>-0.03836317135549872</v>
      </c>
      <c r="L4" s="1">
        <v>3760</v>
      </c>
      <c r="M4" s="15">
        <f>(N4-L4)/L4</f>
        <v>-0.06303191489361702</v>
      </c>
      <c r="N4" s="1">
        <v>3523</v>
      </c>
      <c r="O4" s="15">
        <f>(P4-N4)/N4</f>
        <v>-0.012205506670451319</v>
      </c>
      <c r="P4" s="1">
        <v>3480</v>
      </c>
      <c r="Q4" s="15">
        <f>(R4-P4)/P4</f>
        <v>-0.05660919540229885</v>
      </c>
      <c r="R4" s="1">
        <v>3283</v>
      </c>
      <c r="S4" s="15">
        <f>(T4-R4)/R4</f>
        <v>-0.04020712762717027</v>
      </c>
      <c r="T4" s="1">
        <v>3151</v>
      </c>
      <c r="U4" s="1">
        <f>J4+L4+N4</f>
        <v>11193</v>
      </c>
      <c r="V4" s="15">
        <f>(W4-U4)/U4</f>
        <v>-0.11426784597516305</v>
      </c>
      <c r="W4" s="1">
        <f>T4+R4+P4</f>
        <v>9914</v>
      </c>
      <c r="Y4"/>
      <c r="Z4"/>
      <c r="AA4"/>
    </row>
    <row r="5" spans="1:27" ht="12.75" customHeight="1">
      <c r="A5" s="22" t="s">
        <v>502</v>
      </c>
      <c r="B5" s="3">
        <v>2360</v>
      </c>
      <c r="C5" s="15">
        <f>(D5-B5)/B5</f>
        <v>-0.1788135593220339</v>
      </c>
      <c r="D5" s="3">
        <v>1938</v>
      </c>
      <c r="E5" s="15">
        <f>(F5-D5)/D5</f>
        <v>0.16460268317853458</v>
      </c>
      <c r="F5" s="3">
        <v>2257</v>
      </c>
      <c r="G5" s="29">
        <f>(F5-B5)/B5</f>
        <v>-0.04364406779661017</v>
      </c>
      <c r="H5" s="3">
        <v>10506</v>
      </c>
      <c r="I5" s="15">
        <f>(J5-H5)/H5</f>
        <v>-0.02379592613744527</v>
      </c>
      <c r="J5" s="1">
        <v>10256</v>
      </c>
      <c r="K5" s="15">
        <f>(L5-J5)/J5</f>
        <v>-0.036368954758190325</v>
      </c>
      <c r="L5" s="1">
        <v>9883</v>
      </c>
      <c r="M5" s="15">
        <f>(N5-L5)/L5</f>
        <v>-0.020843873317818475</v>
      </c>
      <c r="N5" s="1">
        <v>9677</v>
      </c>
      <c r="O5" s="15">
        <f>(P5-N5)/N5</f>
        <v>-0.11201818745478971</v>
      </c>
      <c r="P5" s="1">
        <v>8593</v>
      </c>
      <c r="Q5" s="15">
        <f>(R5-P5)/P5</f>
        <v>0.0747119748632608</v>
      </c>
      <c r="R5" s="1">
        <v>9235</v>
      </c>
      <c r="S5" s="15">
        <f>(T5-R5)/R5</f>
        <v>0.04374661613427179</v>
      </c>
      <c r="T5" s="1">
        <v>9639</v>
      </c>
      <c r="U5" s="1">
        <f>J5+L5+N5</f>
        <v>29816</v>
      </c>
      <c r="V5" s="15">
        <f>(W5-U5)/U5</f>
        <v>-0.07878320364904749</v>
      </c>
      <c r="W5" s="1">
        <f>T5+R5+P5</f>
        <v>27467</v>
      </c>
      <c r="Y5"/>
      <c r="Z5"/>
      <c r="AA5"/>
    </row>
    <row r="6" spans="1:27" ht="12.75" customHeight="1">
      <c r="A6" s="22" t="s">
        <v>480</v>
      </c>
      <c r="B6" s="3">
        <v>919</v>
      </c>
      <c r="C6" s="15">
        <f>(D6-B6)/B6</f>
        <v>0.046789989118607184</v>
      </c>
      <c r="D6" s="3">
        <v>962</v>
      </c>
      <c r="E6" s="15">
        <f>(F6-D6)/D6</f>
        <v>-0.02286902286902287</v>
      </c>
      <c r="F6" s="3">
        <v>940</v>
      </c>
      <c r="G6" s="29">
        <f>(F6-B6)/B6</f>
        <v>0.022850924918389554</v>
      </c>
      <c r="H6" s="3">
        <v>5494</v>
      </c>
      <c r="I6" s="15">
        <f>(J6-H6)/H6</f>
        <v>-0.02748452857662905</v>
      </c>
      <c r="J6" s="1">
        <v>5343</v>
      </c>
      <c r="K6" s="15">
        <f>(L6-J6)/J6</f>
        <v>-0.18397903799363655</v>
      </c>
      <c r="L6" s="1">
        <v>4360</v>
      </c>
      <c r="M6" s="15">
        <f>(N6-L6)/L6</f>
        <v>-0.06444954128440367</v>
      </c>
      <c r="N6" s="1">
        <v>4079</v>
      </c>
      <c r="O6" s="15">
        <f>(P6-N6)/N6</f>
        <v>-0.037509193429762194</v>
      </c>
      <c r="P6" s="1">
        <v>3926</v>
      </c>
      <c r="Q6" s="15">
        <f>(R6-P6)/P6</f>
        <v>-0.031839021905247074</v>
      </c>
      <c r="R6" s="1">
        <v>3801</v>
      </c>
      <c r="S6" s="15">
        <f>(T6-R6)/R6</f>
        <v>0.04577742699289661</v>
      </c>
      <c r="T6" s="1">
        <v>3975</v>
      </c>
      <c r="U6" s="1">
        <f>J6+L6+N6</f>
        <v>13782</v>
      </c>
      <c r="V6" s="15">
        <f>(W6-U6)/U6</f>
        <v>-0.15092149180089973</v>
      </c>
      <c r="W6" s="1">
        <f>T6+R6+P6</f>
        <v>11702</v>
      </c>
      <c r="Y6"/>
      <c r="Z6"/>
      <c r="AA6"/>
    </row>
    <row r="7" spans="1:27" ht="12.75" customHeight="1">
      <c r="A7" s="22" t="s">
        <v>481</v>
      </c>
      <c r="B7" s="3">
        <v>1052</v>
      </c>
      <c r="C7" s="15">
        <f>(D7-B7)/B7</f>
        <v>-0.15779467680608364</v>
      </c>
      <c r="D7" s="3">
        <v>886</v>
      </c>
      <c r="E7" s="15">
        <f>(F7-D7)/D7</f>
        <v>0.08803611738148984</v>
      </c>
      <c r="F7" s="3">
        <v>964</v>
      </c>
      <c r="G7" s="29">
        <f>(F7-B7)/B7</f>
        <v>-0.08365019011406843</v>
      </c>
      <c r="H7" s="3">
        <v>5202</v>
      </c>
      <c r="I7" s="15">
        <f>(J7-H7)/H7</f>
        <v>-0.09554017685505575</v>
      </c>
      <c r="J7" s="1">
        <v>4705</v>
      </c>
      <c r="K7" s="15">
        <f>(L7-J7)/J7</f>
        <v>-0.09925611052072264</v>
      </c>
      <c r="L7" s="1">
        <v>4238</v>
      </c>
      <c r="M7" s="15">
        <f>(N7-L7)/L7</f>
        <v>0.009438414346389807</v>
      </c>
      <c r="N7" s="1">
        <v>4278</v>
      </c>
      <c r="O7" s="15">
        <f>(P7-N7)/N7</f>
        <v>-0.1351098644226274</v>
      </c>
      <c r="P7" s="1">
        <v>3700</v>
      </c>
      <c r="Q7" s="15">
        <f>(R7-P7)/P7</f>
        <v>-0.0981081081081081</v>
      </c>
      <c r="R7" s="1">
        <v>3337</v>
      </c>
      <c r="S7" s="15">
        <f>(T7-R7)/R7</f>
        <v>0.02127659574468085</v>
      </c>
      <c r="T7" s="1">
        <v>3408</v>
      </c>
      <c r="U7" s="1">
        <f>J7+L7+N7</f>
        <v>13221</v>
      </c>
      <c r="V7" s="15">
        <f>(W7-U7)/U7</f>
        <v>-0.20996898873005068</v>
      </c>
      <c r="W7" s="1">
        <f>T7+R7+P7</f>
        <v>10445</v>
      </c>
      <c r="Y7"/>
      <c r="Z7"/>
      <c r="AA7"/>
    </row>
    <row r="8" spans="1:27" ht="12.75" customHeight="1">
      <c r="A8" s="22" t="s">
        <v>482</v>
      </c>
      <c r="B8" s="1">
        <v>2442</v>
      </c>
      <c r="C8" s="15">
        <f>(D8-B8)/B8</f>
        <v>-0.13963963963963963</v>
      </c>
      <c r="D8" s="1">
        <v>2101</v>
      </c>
      <c r="E8" s="15">
        <f>(F8-D8)/D8</f>
        <v>0.053307948595906714</v>
      </c>
      <c r="F8" s="1">
        <v>2213</v>
      </c>
      <c r="G8" s="29">
        <f>(F8-B8)/B8</f>
        <v>-0.09377559377559377</v>
      </c>
      <c r="H8" s="3">
        <v>12514</v>
      </c>
      <c r="I8" s="15">
        <f>(J8-H8)/H8</f>
        <v>-0.07783282723349848</v>
      </c>
      <c r="J8" s="1">
        <v>11540</v>
      </c>
      <c r="K8" s="15">
        <f>(L8-J8)/J8</f>
        <v>-0.1466204506065858</v>
      </c>
      <c r="L8" s="1">
        <v>9848</v>
      </c>
      <c r="M8" s="15">
        <f>(N8-L8)/L8</f>
        <v>-0.012388302193338748</v>
      </c>
      <c r="N8" s="1">
        <v>9726</v>
      </c>
      <c r="O8" s="15">
        <f>(P8-N8)/N8</f>
        <v>-0.09921858934813901</v>
      </c>
      <c r="P8" s="1">
        <v>8761</v>
      </c>
      <c r="Q8" s="15">
        <f>(R8-P8)/P8</f>
        <v>-0.007989955484533729</v>
      </c>
      <c r="R8" s="1">
        <v>8691</v>
      </c>
      <c r="S8" s="15">
        <f>(T8-R8)/R8</f>
        <v>-0.00391209296973881</v>
      </c>
      <c r="T8" s="1">
        <v>8657</v>
      </c>
      <c r="U8" s="1">
        <f>J8+L8+N8</f>
        <v>31114</v>
      </c>
      <c r="V8" s="15">
        <f>(W8-U8)/U8</f>
        <v>-0.16086006299415054</v>
      </c>
      <c r="W8" s="1">
        <f>T8+R8+P8</f>
        <v>26109</v>
      </c>
      <c r="Y8"/>
      <c r="Z8"/>
      <c r="AA8"/>
    </row>
    <row r="9" spans="1:27" ht="12.75" customHeight="1">
      <c r="A9" s="22" t="s">
        <v>483</v>
      </c>
      <c r="B9" s="3">
        <v>859</v>
      </c>
      <c r="C9" s="15">
        <f>(D9-B9)/B9</f>
        <v>-0.1420256111757858</v>
      </c>
      <c r="D9" s="3">
        <v>737</v>
      </c>
      <c r="E9" s="15">
        <f>(F9-D9)/D9</f>
        <v>0.11940298507462686</v>
      </c>
      <c r="F9" s="3">
        <v>825</v>
      </c>
      <c r="G9" s="29">
        <f>(F9-B9)/B9</f>
        <v>-0.03958090803259604</v>
      </c>
      <c r="H9" s="3">
        <v>3946</v>
      </c>
      <c r="I9" s="15">
        <f>(J9-H9)/H9</f>
        <v>-0.08464267612772428</v>
      </c>
      <c r="J9" s="1">
        <v>3612</v>
      </c>
      <c r="K9" s="15">
        <f>(L9-J9)/J9</f>
        <v>-0.0636766334440753</v>
      </c>
      <c r="L9" s="1">
        <v>3382</v>
      </c>
      <c r="M9" s="15">
        <f>(N9-L9)/L9</f>
        <v>-0.0020697811945594325</v>
      </c>
      <c r="N9" s="1">
        <v>3375</v>
      </c>
      <c r="O9" s="15">
        <f>(P9-N9)/N9</f>
        <v>-0.047407407407407405</v>
      </c>
      <c r="P9" s="1">
        <v>3215</v>
      </c>
      <c r="Q9" s="15">
        <f>(R9-P9)/P9</f>
        <v>-0.04852255054432349</v>
      </c>
      <c r="R9" s="1">
        <v>3059</v>
      </c>
      <c r="S9" s="15">
        <f>(T9-R9)/R9</f>
        <v>-0.006211180124223602</v>
      </c>
      <c r="T9" s="1">
        <v>3040</v>
      </c>
      <c r="U9" s="1">
        <f>J9+L9+N9</f>
        <v>10369</v>
      </c>
      <c r="V9" s="15">
        <f>(W9-U9)/U9</f>
        <v>-0.10174558780981773</v>
      </c>
      <c r="W9" s="1">
        <f>T9+R9+P9</f>
        <v>9314</v>
      </c>
      <c r="Y9"/>
      <c r="Z9"/>
      <c r="AA9"/>
    </row>
    <row r="10" spans="1:27" ht="12.75" customHeight="1">
      <c r="A10" s="22" t="s">
        <v>484</v>
      </c>
      <c r="B10" s="1">
        <v>3522</v>
      </c>
      <c r="C10" s="15">
        <f>(D10-B10)/B10</f>
        <v>-0.04968767745599091</v>
      </c>
      <c r="D10" s="1">
        <v>3347</v>
      </c>
      <c r="E10" s="15">
        <f>(F10-D10)/D10</f>
        <v>-0.009262025694651926</v>
      </c>
      <c r="F10" s="1">
        <v>3316</v>
      </c>
      <c r="G10" s="29">
        <f>(F10-B10)/B10</f>
        <v>-0.05848949460533787</v>
      </c>
      <c r="H10" s="3">
        <v>17087</v>
      </c>
      <c r="I10" s="15">
        <f>(J10-H10)/H10</f>
        <v>-0.0594018844735764</v>
      </c>
      <c r="J10" s="1">
        <v>16072</v>
      </c>
      <c r="K10" s="15">
        <f>(L10-J10)/J10</f>
        <v>-0.04044300647088103</v>
      </c>
      <c r="L10" s="1">
        <v>15422</v>
      </c>
      <c r="M10" s="15">
        <f>(N10-L10)/L10</f>
        <v>-0.08747244196602257</v>
      </c>
      <c r="N10" s="1">
        <v>14073</v>
      </c>
      <c r="O10" s="15">
        <f>(P10-N10)/N10</f>
        <v>-0.07297662190009238</v>
      </c>
      <c r="P10" s="1">
        <v>13046</v>
      </c>
      <c r="Q10" s="15">
        <f>(R10-P10)/P10</f>
        <v>-0.04139199754714089</v>
      </c>
      <c r="R10" s="1">
        <v>12506</v>
      </c>
      <c r="S10" s="15">
        <f>(T10-R10)/R10</f>
        <v>-0.02390852390852391</v>
      </c>
      <c r="T10" s="1">
        <v>12207</v>
      </c>
      <c r="U10" s="1">
        <f>J10+L10+N10</f>
        <v>45567</v>
      </c>
      <c r="V10" s="15">
        <f>(W10-U10)/U10</f>
        <v>-0.1713520749665328</v>
      </c>
      <c r="W10" s="1">
        <f>T10+R10+P10</f>
        <v>37759</v>
      </c>
      <c r="Y10"/>
      <c r="Z10"/>
      <c r="AA10"/>
    </row>
    <row r="11" spans="1:27" ht="12.75" customHeight="1">
      <c r="A11" s="22" t="s">
        <v>486</v>
      </c>
      <c r="B11" s="1">
        <v>765</v>
      </c>
      <c r="C11" s="15">
        <f>(D11-B11)/B11</f>
        <v>-0.10718954248366012</v>
      </c>
      <c r="D11" s="1">
        <v>683</v>
      </c>
      <c r="E11" s="15">
        <f>(F11-D11)/D11</f>
        <v>0.22547584187408493</v>
      </c>
      <c r="F11" s="1">
        <v>837</v>
      </c>
      <c r="G11" s="29">
        <f>(F11-B11)/B11</f>
        <v>0.09411764705882353</v>
      </c>
      <c r="H11" s="3">
        <v>4272</v>
      </c>
      <c r="I11" s="15">
        <f>(J11-H11)/H11</f>
        <v>-0.13717228464419476</v>
      </c>
      <c r="J11" s="1">
        <v>3686</v>
      </c>
      <c r="K11" s="15">
        <f>(L11-J11)/J11</f>
        <v>0.01817688551275095</v>
      </c>
      <c r="L11" s="1">
        <v>3753</v>
      </c>
      <c r="M11" s="15">
        <f>(N11-L11)/L11</f>
        <v>-0.12496669331201705</v>
      </c>
      <c r="N11" s="1">
        <v>3284</v>
      </c>
      <c r="O11" s="15">
        <f>(P11-N11)/N11</f>
        <v>-0.05389768574908648</v>
      </c>
      <c r="P11" s="1">
        <v>3107</v>
      </c>
      <c r="Q11" s="15">
        <f>(R11-P11)/P11</f>
        <v>-0.052140328290955905</v>
      </c>
      <c r="R11" s="1">
        <v>2945</v>
      </c>
      <c r="S11" s="15">
        <f>(T11-R11)/R11</f>
        <v>-0.05365025466893039</v>
      </c>
      <c r="T11" s="1">
        <v>2787</v>
      </c>
      <c r="U11" s="1">
        <f>J11+L11+N11</f>
        <v>10723</v>
      </c>
      <c r="V11" s="15">
        <f>(W11-U11)/U11</f>
        <v>-0.1756970996922503</v>
      </c>
      <c r="W11" s="1">
        <f>T11+R11+P11</f>
        <v>8839</v>
      </c>
      <c r="Y11"/>
      <c r="Z11"/>
      <c r="AA11"/>
    </row>
    <row r="12" spans="1:27" ht="12.75" customHeight="1">
      <c r="A12" s="22" t="s">
        <v>487</v>
      </c>
      <c r="B12" s="3">
        <v>1238</v>
      </c>
      <c r="C12" s="15">
        <f>(D12-B12)/B12</f>
        <v>-0.046849757673667204</v>
      </c>
      <c r="D12" s="3">
        <v>1180</v>
      </c>
      <c r="E12" s="15">
        <f>(F12-D12)/D12</f>
        <v>0.044915254237288135</v>
      </c>
      <c r="F12" s="3">
        <v>1233</v>
      </c>
      <c r="G12" s="29">
        <f>(F12-B12)/B12</f>
        <v>-0.004038772213247173</v>
      </c>
      <c r="H12" s="3">
        <v>6170</v>
      </c>
      <c r="I12" s="15">
        <f>(J12-H12)/H12</f>
        <v>0.08249594813614262</v>
      </c>
      <c r="J12" s="1">
        <v>6679</v>
      </c>
      <c r="K12" s="15">
        <f>(L12-J12)/J12</f>
        <v>-0.14283575385536756</v>
      </c>
      <c r="L12" s="1">
        <v>5725</v>
      </c>
      <c r="M12" s="15">
        <f>(N12-L12)/L12</f>
        <v>-0.052751091703056766</v>
      </c>
      <c r="N12" s="1">
        <v>5423</v>
      </c>
      <c r="O12" s="15">
        <f>(P12-N12)/N12</f>
        <v>-0.06933431679881984</v>
      </c>
      <c r="P12" s="1">
        <v>5047</v>
      </c>
      <c r="Q12" s="15">
        <f>(R12-P12)/P12</f>
        <v>0.00019813750743015652</v>
      </c>
      <c r="R12" s="1">
        <v>5048</v>
      </c>
      <c r="S12" s="15">
        <f>(T12-R12)/R12</f>
        <v>0.041402535657686215</v>
      </c>
      <c r="T12" s="1">
        <v>5257</v>
      </c>
      <c r="U12" s="1">
        <f>J12+L12+N12</f>
        <v>17827</v>
      </c>
      <c r="V12" s="15">
        <f>(W12-U12)/U12</f>
        <v>-0.13883435238682898</v>
      </c>
      <c r="W12" s="1">
        <f>T12+R12+P12</f>
        <v>15352</v>
      </c>
      <c r="Y12"/>
      <c r="Z12"/>
      <c r="AA12"/>
    </row>
    <row r="13" spans="1:27" ht="12.75" customHeight="1">
      <c r="A13" s="22" t="s">
        <v>488</v>
      </c>
      <c r="B13" s="3">
        <v>3149</v>
      </c>
      <c r="C13" s="15">
        <f>(D13-B13)/B13</f>
        <v>-0.0682756430612893</v>
      </c>
      <c r="D13" s="3">
        <v>2934</v>
      </c>
      <c r="E13" s="15">
        <f>(F13-D13)/D13</f>
        <v>0.03987730061349693</v>
      </c>
      <c r="F13" s="3">
        <v>3051</v>
      </c>
      <c r="G13" s="29">
        <f>(F13-B13)/B13</f>
        <v>-0.031120990790727214</v>
      </c>
      <c r="H13" s="3">
        <v>15294</v>
      </c>
      <c r="I13" s="15">
        <f>(J13-H13)/H13</f>
        <v>-0.034000261540473385</v>
      </c>
      <c r="J13" s="1">
        <v>14774</v>
      </c>
      <c r="K13" s="15">
        <f>(L13-J13)/J13</f>
        <v>-0.032421822119940436</v>
      </c>
      <c r="L13" s="1">
        <v>14295</v>
      </c>
      <c r="M13" s="15">
        <f>(N13-L13)/L13</f>
        <v>-0.09122070654074851</v>
      </c>
      <c r="N13" s="1">
        <v>12991</v>
      </c>
      <c r="O13" s="15">
        <f>(P13-N13)/N13</f>
        <v>-0.0459548918482026</v>
      </c>
      <c r="P13" s="1">
        <v>12394</v>
      </c>
      <c r="Q13" s="15">
        <f>(R13-P13)/P13</f>
        <v>-0.05155720509924157</v>
      </c>
      <c r="R13" s="1">
        <v>11755</v>
      </c>
      <c r="S13" s="15">
        <f>(T13-R13)/R13</f>
        <v>0.04287537218205019</v>
      </c>
      <c r="T13" s="1">
        <v>12259</v>
      </c>
      <c r="U13" s="1">
        <f>J13+L13+N13</f>
        <v>42060</v>
      </c>
      <c r="V13" s="15">
        <f>(W13-U13)/U13</f>
        <v>-0.13437945791726105</v>
      </c>
      <c r="W13" s="1">
        <f>T13+R13+P13</f>
        <v>36408</v>
      </c>
      <c r="Y13"/>
      <c r="Z13"/>
      <c r="AA13"/>
    </row>
    <row r="14" spans="1:27" ht="12.75" customHeight="1">
      <c r="A14" s="22" t="s">
        <v>489</v>
      </c>
      <c r="B14" s="3">
        <v>1510</v>
      </c>
      <c r="C14" s="15">
        <f>(D14-B14)/B14</f>
        <v>0.05827814569536424</v>
      </c>
      <c r="D14" s="3">
        <v>1598</v>
      </c>
      <c r="E14" s="15">
        <f>(F14-D14)/D14</f>
        <v>-0.028160200250312892</v>
      </c>
      <c r="F14" s="3">
        <v>1553</v>
      </c>
      <c r="G14" s="29">
        <f>(F14-B14)/B14</f>
        <v>0.02847682119205298</v>
      </c>
      <c r="H14" s="3">
        <v>7033</v>
      </c>
      <c r="I14" s="15">
        <f>(J14-H14)/H14</f>
        <v>-0.030285795535333428</v>
      </c>
      <c r="J14" s="1">
        <v>6820</v>
      </c>
      <c r="K14" s="15">
        <f>(L14-J14)/J14</f>
        <v>-0.04164222873900293</v>
      </c>
      <c r="L14" s="1">
        <v>6536</v>
      </c>
      <c r="M14" s="15">
        <f>(N14-L14)/L14</f>
        <v>-0.03442472460220318</v>
      </c>
      <c r="N14" s="1">
        <v>6311</v>
      </c>
      <c r="O14" s="15">
        <f>(P14-N14)/N14</f>
        <v>0.06116304864522263</v>
      </c>
      <c r="P14" s="1">
        <v>6697</v>
      </c>
      <c r="Q14" s="15">
        <f>(R14-P14)/P14</f>
        <v>-0.03299985067940869</v>
      </c>
      <c r="R14" s="1">
        <v>6476</v>
      </c>
      <c r="S14" s="15">
        <f>(T14-R14)/R14</f>
        <v>-0.0037059913526868438</v>
      </c>
      <c r="T14" s="1">
        <v>6452</v>
      </c>
      <c r="U14" s="1">
        <f>J14+L14+N14</f>
        <v>19667</v>
      </c>
      <c r="V14" s="15">
        <f>(W14-U14)/U14</f>
        <v>-0.0021355570244572125</v>
      </c>
      <c r="W14" s="1">
        <f>T14+R14+P14</f>
        <v>19625</v>
      </c>
      <c r="Y14"/>
      <c r="Z14"/>
      <c r="AA14"/>
    </row>
    <row r="15" spans="1:27" ht="12.75" customHeight="1">
      <c r="A15" s="22" t="s">
        <v>490</v>
      </c>
      <c r="B15" s="1">
        <v>1592</v>
      </c>
      <c r="C15" s="15">
        <f>(D15-B15)/B15</f>
        <v>-0.10050251256281408</v>
      </c>
      <c r="D15" s="1">
        <v>1432</v>
      </c>
      <c r="E15" s="15">
        <f>(F15-D15)/D15</f>
        <v>0.020251396648044692</v>
      </c>
      <c r="F15" s="1">
        <v>1461</v>
      </c>
      <c r="G15" s="29">
        <f>(F15-B15)/B15</f>
        <v>-0.08228643216080402</v>
      </c>
      <c r="H15" s="3">
        <v>7936</v>
      </c>
      <c r="I15" s="15">
        <f>(J15-H15)/H15</f>
        <v>-0.08392137096774194</v>
      </c>
      <c r="J15" s="1">
        <v>7270</v>
      </c>
      <c r="K15" s="15">
        <f>(L15-J15)/J15</f>
        <v>-0.023658872077028884</v>
      </c>
      <c r="L15" s="1">
        <v>7098</v>
      </c>
      <c r="M15" s="15">
        <f>(N15-L15)/L15</f>
        <v>-0.060016906170752324</v>
      </c>
      <c r="N15" s="1">
        <v>6672</v>
      </c>
      <c r="O15" s="15">
        <f>(P15-N15)/N15</f>
        <v>-0.08827937649880097</v>
      </c>
      <c r="P15" s="1">
        <v>6083</v>
      </c>
      <c r="Q15" s="15">
        <f>(R15-P15)/P15</f>
        <v>0.011671872431366102</v>
      </c>
      <c r="R15" s="1">
        <v>6154</v>
      </c>
      <c r="S15" s="15">
        <f>(T15-R15)/R15</f>
        <v>-0.07686057848553786</v>
      </c>
      <c r="T15" s="1">
        <v>5681</v>
      </c>
      <c r="U15" s="1">
        <f>J15+L15+N15</f>
        <v>21040</v>
      </c>
      <c r="V15" s="15">
        <f>(W15-U15)/U15</f>
        <v>-0.14838403041825096</v>
      </c>
      <c r="W15" s="1">
        <f>T15+R15+P15</f>
        <v>17918</v>
      </c>
      <c r="Y15"/>
      <c r="Z15"/>
      <c r="AA15"/>
    </row>
    <row r="16" spans="1:27" ht="12.75" customHeight="1">
      <c r="A16" s="22" t="s">
        <v>491</v>
      </c>
      <c r="B16" s="1">
        <v>1734</v>
      </c>
      <c r="C16" s="15">
        <f>(D16-B16)/B16</f>
        <v>-0.1580161476355248</v>
      </c>
      <c r="D16" s="1">
        <v>1460</v>
      </c>
      <c r="E16" s="15">
        <f>(F16-D16)/D16</f>
        <v>0.19794520547945205</v>
      </c>
      <c r="F16" s="1">
        <v>1749</v>
      </c>
      <c r="G16" s="29">
        <f>(F16-B16)/B16</f>
        <v>0.00865051903114187</v>
      </c>
      <c r="H16" s="3">
        <v>8858</v>
      </c>
      <c r="I16" s="15">
        <f>(J16-H16)/H16</f>
        <v>-0.05825242718446602</v>
      </c>
      <c r="J16" s="1">
        <v>8342</v>
      </c>
      <c r="K16" s="15">
        <f>(L16-J16)/J16</f>
        <v>-0.018340925437544953</v>
      </c>
      <c r="L16" s="1">
        <v>8189</v>
      </c>
      <c r="M16" s="15">
        <f>(N16-L16)/L16</f>
        <v>-0.08792282329954818</v>
      </c>
      <c r="N16" s="1">
        <v>7469</v>
      </c>
      <c r="O16" s="15">
        <f>(P16-N16)/N16</f>
        <v>-0.0893024501271924</v>
      </c>
      <c r="P16" s="1">
        <v>6802</v>
      </c>
      <c r="Q16" s="15">
        <f>(R16-P16)/P16</f>
        <v>-0.011761246692149369</v>
      </c>
      <c r="R16" s="1">
        <v>6722</v>
      </c>
      <c r="S16" s="15">
        <f>(T16-R16)/R16</f>
        <v>-0.07765545968461768</v>
      </c>
      <c r="T16" s="1">
        <v>6200</v>
      </c>
      <c r="U16" s="1">
        <f>J16+L16+N16</f>
        <v>24000</v>
      </c>
      <c r="V16" s="15">
        <f>(W16-U16)/U16</f>
        <v>-0.17816666666666667</v>
      </c>
      <c r="W16" s="1">
        <f>T16+R16+P16</f>
        <v>19724</v>
      </c>
      <c r="Y16"/>
      <c r="Z16"/>
      <c r="AA16"/>
    </row>
    <row r="17" spans="1:27" ht="12.75" customHeight="1">
      <c r="A17" s="28" t="s">
        <v>492</v>
      </c>
      <c r="B17" s="1">
        <v>1092</v>
      </c>
      <c r="C17" s="15">
        <f>(D17-B17)/B17</f>
        <v>-0.0641025641025641</v>
      </c>
      <c r="D17" s="1">
        <v>1022</v>
      </c>
      <c r="E17" s="15">
        <f>(F17-D17)/D17</f>
        <v>0.23972602739726026</v>
      </c>
      <c r="F17" s="1">
        <v>1267</v>
      </c>
      <c r="G17" s="29">
        <f>(F17-B17)/B17</f>
        <v>0.16025641025641027</v>
      </c>
      <c r="H17" s="3">
        <v>5041</v>
      </c>
      <c r="I17" s="15">
        <f>(J17-H17)/H17</f>
        <v>-0.00813330688355485</v>
      </c>
      <c r="J17" s="1">
        <v>5000</v>
      </c>
      <c r="K17" s="15">
        <f>(L17-J17)/J17</f>
        <v>-0.0806</v>
      </c>
      <c r="L17" s="1">
        <v>4597</v>
      </c>
      <c r="M17" s="15">
        <f>(N17-L17)/L17</f>
        <v>-0.0023928649118990647</v>
      </c>
      <c r="N17" s="1">
        <v>4586</v>
      </c>
      <c r="O17" s="15">
        <f>(P17-N17)/N17</f>
        <v>-0.03292629742695159</v>
      </c>
      <c r="P17" s="1">
        <v>4435</v>
      </c>
      <c r="Q17" s="15">
        <f>(R17-P17)/P17</f>
        <v>-0.050056369785794814</v>
      </c>
      <c r="R17" s="1">
        <v>4213</v>
      </c>
      <c r="S17" s="15">
        <f>(T17-R17)/R17</f>
        <v>-0.06669831474009019</v>
      </c>
      <c r="T17" s="1">
        <v>3932</v>
      </c>
      <c r="U17" s="1">
        <f>J17+L17+N17</f>
        <v>14183</v>
      </c>
      <c r="V17" s="15">
        <f>(W17-U17)/U17</f>
        <v>-0.11302263272932384</v>
      </c>
      <c r="W17" s="1">
        <f>T17+R17+P17</f>
        <v>12580</v>
      </c>
      <c r="Y17"/>
      <c r="Z17"/>
      <c r="AA17"/>
    </row>
    <row r="18" spans="1:27" ht="12.75" customHeight="1">
      <c r="A18" s="22" t="s">
        <v>493</v>
      </c>
      <c r="B18" s="1">
        <v>2194</v>
      </c>
      <c r="C18" s="15">
        <f>(D18-B18)/B18</f>
        <v>-0.08887876025524157</v>
      </c>
      <c r="D18" s="1">
        <v>1999</v>
      </c>
      <c r="E18" s="15">
        <f>(F18-D18)/D18</f>
        <v>0.030515257628814407</v>
      </c>
      <c r="F18" s="1">
        <v>2060</v>
      </c>
      <c r="G18" s="29">
        <f>(F18-B18)/B18</f>
        <v>-0.061075660893345485</v>
      </c>
      <c r="H18" s="3">
        <v>10099</v>
      </c>
      <c r="I18" s="15">
        <f>(J18-H18)/H18</f>
        <v>-0.060402020001980396</v>
      </c>
      <c r="J18" s="1">
        <v>9489</v>
      </c>
      <c r="K18" s="15">
        <f>(L18-J18)/J18</f>
        <v>0.05132258404468332</v>
      </c>
      <c r="L18" s="1">
        <v>9976</v>
      </c>
      <c r="M18" s="15">
        <f>(N18-L18)/L18</f>
        <v>-0.10144346431435446</v>
      </c>
      <c r="N18" s="1">
        <v>8964</v>
      </c>
      <c r="O18" s="15">
        <f>(P18-N18)/N18</f>
        <v>-0.07329317269076305</v>
      </c>
      <c r="P18" s="1">
        <v>8307</v>
      </c>
      <c r="Q18" s="15">
        <f>(R18-P18)/P18</f>
        <v>-0.04502227037438305</v>
      </c>
      <c r="R18" s="1">
        <v>7933</v>
      </c>
      <c r="S18" s="15">
        <f>(T18-R18)/R18</f>
        <v>-0.062271524013614014</v>
      </c>
      <c r="T18" s="1">
        <v>7439</v>
      </c>
      <c r="U18" s="1">
        <f>J18+L18+N18</f>
        <v>28429</v>
      </c>
      <c r="V18" s="15">
        <f>(W18-U18)/U18</f>
        <v>-0.16708290829786485</v>
      </c>
      <c r="W18" s="1">
        <f>T18+R18+P18</f>
        <v>23679</v>
      </c>
      <c r="Y18"/>
      <c r="Z18"/>
      <c r="AA18"/>
    </row>
    <row r="19" spans="1:23" ht="12.75" customHeight="1">
      <c r="A19" s="22" t="s">
        <v>494</v>
      </c>
      <c r="B19" s="1">
        <v>1386</v>
      </c>
      <c r="C19" s="15">
        <f>(D19-B19)/B19</f>
        <v>-0.015151515151515152</v>
      </c>
      <c r="D19" s="1">
        <v>1365</v>
      </c>
      <c r="E19" s="15">
        <f>(F19-D19)/D19</f>
        <v>0.08864468864468865</v>
      </c>
      <c r="F19" s="1">
        <v>1486</v>
      </c>
      <c r="G19" s="29">
        <f>(F19-B19)/B19</f>
        <v>0.07215007215007214</v>
      </c>
      <c r="H19" s="3">
        <v>6922</v>
      </c>
      <c r="I19" s="15">
        <f>(J19-H19)/H19</f>
        <v>-0.03943946836174516</v>
      </c>
      <c r="J19" s="1">
        <v>6649</v>
      </c>
      <c r="K19" s="15">
        <f>(L19-J19)/J19</f>
        <v>-0.08768235824936081</v>
      </c>
      <c r="L19" s="1">
        <v>6066</v>
      </c>
      <c r="M19" s="15">
        <f>(N19-L19)/L19</f>
        <v>-0.0862182657434883</v>
      </c>
      <c r="N19" s="1">
        <v>5543</v>
      </c>
      <c r="O19" s="15">
        <f>(P19-N19)/N19</f>
        <v>-0.0012628540501533466</v>
      </c>
      <c r="P19" s="1">
        <v>5536</v>
      </c>
      <c r="Q19" s="15">
        <f>(R19-P19)/P19</f>
        <v>-0.04533959537572255</v>
      </c>
      <c r="R19" s="1">
        <v>5285</v>
      </c>
      <c r="S19" s="15">
        <f>(T19-R19)/R19</f>
        <v>-0.020624408703878903</v>
      </c>
      <c r="T19" s="1">
        <v>5176</v>
      </c>
      <c r="U19" s="1">
        <f>J19+L19+N19</f>
        <v>18258</v>
      </c>
      <c r="V19" s="15">
        <f>(W19-U19)/U19</f>
        <v>-0.12383612662942271</v>
      </c>
      <c r="W19" s="1">
        <f>T19+R19+P19</f>
        <v>15997</v>
      </c>
    </row>
    <row r="20" spans="1:23" ht="12.75" customHeight="1">
      <c r="A20" s="22" t="s">
        <v>495</v>
      </c>
      <c r="B20" s="1">
        <v>1640</v>
      </c>
      <c r="C20" s="15">
        <f>(D20-B20)/B20</f>
        <v>-0.13048780487804879</v>
      </c>
      <c r="D20" s="1">
        <v>1426</v>
      </c>
      <c r="E20" s="15">
        <f>(F20-D20)/D20</f>
        <v>0.019635343618513323</v>
      </c>
      <c r="F20" s="1">
        <v>1454</v>
      </c>
      <c r="G20" s="29">
        <f>(F20-B20)/B20</f>
        <v>-0.11341463414634147</v>
      </c>
      <c r="H20" s="3">
        <v>6930</v>
      </c>
      <c r="I20" s="15">
        <f>(J20-H20)/H20</f>
        <v>-0.10346320346320347</v>
      </c>
      <c r="J20" s="1">
        <v>6213</v>
      </c>
      <c r="K20" s="15">
        <f>(L20-J20)/J20</f>
        <v>0.07854498631900853</v>
      </c>
      <c r="L20" s="1">
        <v>6701</v>
      </c>
      <c r="M20" s="15">
        <f>(N20-L20)/L20</f>
        <v>0</v>
      </c>
      <c r="N20" s="1">
        <v>6701</v>
      </c>
      <c r="O20" s="15">
        <f>(P20-N20)/N20</f>
        <v>-0.13669601552007163</v>
      </c>
      <c r="P20" s="1">
        <v>5785</v>
      </c>
      <c r="Q20" s="15">
        <f>(R20-P20)/P20</f>
        <v>-0.08504753673292999</v>
      </c>
      <c r="R20" s="1">
        <v>5293</v>
      </c>
      <c r="S20" s="15">
        <f>(T20-R20)/R20</f>
        <v>0.06933686000377857</v>
      </c>
      <c r="T20" s="1">
        <v>5660</v>
      </c>
      <c r="U20" s="1">
        <f>J20+L20+N20</f>
        <v>19615</v>
      </c>
      <c r="V20" s="15">
        <f>(W20-U20)/U20</f>
        <v>-0.14667346418557226</v>
      </c>
      <c r="W20" s="1">
        <f>T20+R20+P20</f>
        <v>16738</v>
      </c>
    </row>
    <row r="21" spans="1:23" ht="12.75" customHeight="1">
      <c r="A21" s="22" t="s">
        <v>496</v>
      </c>
      <c r="B21" s="1">
        <v>1857</v>
      </c>
      <c r="C21" s="15">
        <f>(D21-B21)/B21</f>
        <v>-0.01830910070005385</v>
      </c>
      <c r="D21" s="1">
        <v>1823</v>
      </c>
      <c r="E21" s="15">
        <f>(F21-D21)/D21</f>
        <v>-0.05211190345584202</v>
      </c>
      <c r="F21" s="1">
        <v>1728</v>
      </c>
      <c r="G21" s="29">
        <f>(F21-B21)/B21</f>
        <v>-0.06946688206785137</v>
      </c>
      <c r="H21" s="3">
        <v>8563</v>
      </c>
      <c r="I21" s="15">
        <f>(J21-H21)/H21</f>
        <v>0.0032698820506831716</v>
      </c>
      <c r="J21" s="1">
        <v>8591</v>
      </c>
      <c r="K21" s="15">
        <f>(L21-J21)/J21</f>
        <v>-0.06809451751833313</v>
      </c>
      <c r="L21" s="1">
        <v>8006</v>
      </c>
      <c r="M21" s="15">
        <f>(N21-L21)/L21</f>
        <v>-0.10542093429927554</v>
      </c>
      <c r="N21" s="1">
        <v>7162</v>
      </c>
      <c r="O21" s="15">
        <f>(P21-N21)/N21</f>
        <v>-0.0490086567997766</v>
      </c>
      <c r="P21" s="1">
        <v>6811</v>
      </c>
      <c r="Q21" s="15">
        <f>(R21-P21)/P21</f>
        <v>-0.05946263397445309</v>
      </c>
      <c r="R21" s="1">
        <v>6406</v>
      </c>
      <c r="S21" s="15">
        <f>(T21-R21)/R21</f>
        <v>-0.11083359350608804</v>
      </c>
      <c r="T21" s="1">
        <v>5696</v>
      </c>
      <c r="U21" s="1">
        <f>J21+L21+N21</f>
        <v>23759</v>
      </c>
      <c r="V21" s="15">
        <f>(W21-U21)/U21</f>
        <v>-0.20396481333389452</v>
      </c>
      <c r="W21" s="1">
        <f>T21+R21+P21</f>
        <v>18913</v>
      </c>
    </row>
    <row r="22" spans="1:23" ht="12.75" customHeight="1">
      <c r="A22" s="22" t="s">
        <v>497</v>
      </c>
      <c r="B22" s="1">
        <v>2043</v>
      </c>
      <c r="C22" s="15">
        <f>(D22-B22)/B22</f>
        <v>-0.2511013215859031</v>
      </c>
      <c r="D22" s="1">
        <v>1530</v>
      </c>
      <c r="E22" s="15">
        <f>(F22-D22)/D22</f>
        <v>0.08496732026143791</v>
      </c>
      <c r="F22" s="1">
        <v>1660</v>
      </c>
      <c r="G22" s="29">
        <f>(F22-B22)/B22</f>
        <v>-0.18746940773372492</v>
      </c>
      <c r="H22" s="3">
        <v>9059</v>
      </c>
      <c r="I22" s="15">
        <f>(J22-H22)/H22</f>
        <v>-0.07682967214924384</v>
      </c>
      <c r="J22" s="1">
        <v>8363</v>
      </c>
      <c r="K22" s="15">
        <f>(L22-J22)/J22</f>
        <v>-0.08143010881262705</v>
      </c>
      <c r="L22" s="1">
        <v>7682</v>
      </c>
      <c r="M22" s="15">
        <f>(N22-L22)/L22</f>
        <v>-0.0472533194480604</v>
      </c>
      <c r="N22" s="1">
        <v>7319</v>
      </c>
      <c r="O22" s="15">
        <f>(P22-N22)/N22</f>
        <v>-0.09878398688345402</v>
      </c>
      <c r="P22" s="1">
        <v>6596</v>
      </c>
      <c r="Q22" s="15">
        <f>(R22-P22)/P22</f>
        <v>-0.08429351121892056</v>
      </c>
      <c r="R22" s="1">
        <v>6040</v>
      </c>
      <c r="S22" s="15">
        <f>(T22-R22)/R22</f>
        <v>0.012582781456953643</v>
      </c>
      <c r="T22" s="1">
        <v>6116</v>
      </c>
      <c r="U22" s="1">
        <f>J22+L22+N22</f>
        <v>23364</v>
      </c>
      <c r="V22" s="15">
        <f>(W22-U22)/U22</f>
        <v>-0.19739770587228214</v>
      </c>
      <c r="W22" s="1">
        <f>T22+R22+P22</f>
        <v>18752</v>
      </c>
    </row>
    <row r="23" spans="3:22" ht="12.75" customHeight="1">
      <c r="C23" s="15"/>
      <c r="E23" s="15"/>
      <c r="G23" s="29"/>
      <c r="I23" s="15"/>
      <c r="K23" s="15"/>
      <c r="M23" s="15"/>
      <c r="O23" s="15"/>
      <c r="Q23" s="15"/>
      <c r="S23" s="15"/>
      <c r="V23" s="15"/>
    </row>
    <row r="24" spans="1:23" ht="12.75" customHeight="1">
      <c r="A24" s="22"/>
      <c r="B24" s="3">
        <f>SUM(B2:B22)</f>
        <v>34853</v>
      </c>
      <c r="C24" s="15">
        <f>(D24-B24)/B24</f>
        <v>-0.09554414254153158</v>
      </c>
      <c r="D24" s="3">
        <f>SUM(D2:D22)</f>
        <v>31523</v>
      </c>
      <c r="E24" s="15">
        <f>(F24-D24)/D24</f>
        <v>0.05719633283634172</v>
      </c>
      <c r="F24" s="3">
        <f>SUM(F2:F22)</f>
        <v>33326</v>
      </c>
      <c r="G24" s="29">
        <f>(F24-B24)/B24</f>
        <v>-0.04381258428255817</v>
      </c>
      <c r="H24" s="3">
        <f>SUM(H2:H22)</f>
        <v>169398</v>
      </c>
      <c r="I24" s="15">
        <f>(J24-H24)/H24</f>
        <v>-0.053607480607799386</v>
      </c>
      <c r="J24" s="3">
        <f>SUM(J2:J22)</f>
        <v>160317</v>
      </c>
      <c r="K24" s="15">
        <f>(L24-J24)/J24</f>
        <v>-0.05368738187466083</v>
      </c>
      <c r="L24" s="3">
        <f>SUM(L2:L22)</f>
        <v>151710</v>
      </c>
      <c r="M24" s="15">
        <f>(N24-L24)/L24</f>
        <v>-0.06437940808120757</v>
      </c>
      <c r="N24" s="3">
        <f>SUM(N2:N22)</f>
        <v>141943</v>
      </c>
      <c r="O24" s="15">
        <f>(P24-N24)/N24</f>
        <v>-0.07251502363624836</v>
      </c>
      <c r="P24" s="3">
        <f>SUM(P2:P22)</f>
        <v>131650</v>
      </c>
      <c r="Q24" s="15">
        <f>(R24-P24)/P24</f>
        <v>-0.032358526395746295</v>
      </c>
      <c r="R24" s="3">
        <f>SUM(R2:R22)</f>
        <v>127390</v>
      </c>
      <c r="S24" s="15">
        <f>(T24-R24)/R24</f>
        <v>-0.01061307794960358</v>
      </c>
      <c r="T24" s="3">
        <f>SUM(T2:T22)</f>
        <v>126038</v>
      </c>
      <c r="U24" s="3">
        <f>SUM(U2:U22)</f>
        <v>453970</v>
      </c>
      <c r="V24" s="15">
        <f>(W24-U24)/U24</f>
        <v>-0.15175452122386943</v>
      </c>
      <c r="W24" s="3">
        <f>SUM(W2:W22)</f>
        <v>385078</v>
      </c>
    </row>
    <row r="25" spans="1:22" ht="12.75" customHeight="1">
      <c r="A25" s="22"/>
      <c r="B25" s="3"/>
      <c r="C25" s="15"/>
      <c r="D25" s="3"/>
      <c r="E25" s="15"/>
      <c r="F25" s="3"/>
      <c r="G25" s="29"/>
      <c r="H25" s="3"/>
      <c r="I25" s="15"/>
      <c r="K25" s="15"/>
      <c r="M25" s="15"/>
      <c r="O25" s="15"/>
      <c r="Q25" s="15"/>
      <c r="S25" s="15"/>
      <c r="V25" s="15"/>
    </row>
    <row r="26" spans="1:22" ht="12.75" customHeight="1">
      <c r="A26" s="22"/>
      <c r="B26" s="3"/>
      <c r="C26" s="15"/>
      <c r="D26" s="3"/>
      <c r="E26" s="15"/>
      <c r="F26" s="3"/>
      <c r="G26" s="29"/>
      <c r="H26" s="3"/>
      <c r="I26" s="15"/>
      <c r="K26" s="15"/>
      <c r="M26" s="15"/>
      <c r="O26" s="15"/>
      <c r="Q26" s="15"/>
      <c r="S26" s="15"/>
      <c r="V26" s="15"/>
    </row>
    <row r="27" spans="1:23" ht="12.75" customHeight="1">
      <c r="A27" s="22" t="s">
        <v>479</v>
      </c>
      <c r="B27" s="3">
        <v>1829</v>
      </c>
      <c r="C27" s="15">
        <f>(D27-B27)/B27</f>
        <v>-0.11755057408419901</v>
      </c>
      <c r="D27" s="3">
        <v>1614</v>
      </c>
      <c r="E27" s="15">
        <f>(F27-D27)/D27</f>
        <v>0.012391573729863693</v>
      </c>
      <c r="F27" s="3">
        <v>1634</v>
      </c>
      <c r="G27" s="29">
        <f>(F27-B27)/B27</f>
        <v>-0.10661563696008748</v>
      </c>
      <c r="H27" s="3">
        <v>8853</v>
      </c>
      <c r="I27" s="15">
        <f>(J27-H27)/H27</f>
        <v>-0.044730599796679094</v>
      </c>
      <c r="J27" s="1">
        <v>8457</v>
      </c>
      <c r="K27" s="15">
        <f>(L27-J27)/J27</f>
        <v>-0.12356627645737259</v>
      </c>
      <c r="L27" s="1">
        <v>7412</v>
      </c>
      <c r="M27" s="15">
        <f>(N27-L27)/L27</f>
        <v>-0.0014840798704803021</v>
      </c>
      <c r="N27" s="1">
        <v>7401</v>
      </c>
      <c r="O27" s="15">
        <f>(P27-N27)/N27</f>
        <v>-0.10701256586947709</v>
      </c>
      <c r="P27" s="1">
        <v>6609</v>
      </c>
      <c r="Q27" s="15">
        <f>(R27-P27)/P27</f>
        <v>-0.014374338023906794</v>
      </c>
      <c r="R27" s="1">
        <v>6514</v>
      </c>
      <c r="S27" s="15">
        <f>(T27-R27)/R27</f>
        <v>0.01657967454712926</v>
      </c>
      <c r="T27" s="1">
        <v>6622</v>
      </c>
      <c r="U27" s="1">
        <f>J27+L27+N27</f>
        <v>23270</v>
      </c>
      <c r="V27" s="15">
        <f>(W27-U27)/U27</f>
        <v>-0.15148259561667382</v>
      </c>
      <c r="W27" s="1">
        <f>T27+R27+P27</f>
        <v>19745</v>
      </c>
    </row>
    <row r="28" spans="1:23" ht="12.75" customHeight="1">
      <c r="A28" s="22" t="s">
        <v>498</v>
      </c>
      <c r="B28" s="3">
        <v>4954</v>
      </c>
      <c r="C28" s="15">
        <f>(D28-B28)/B28</f>
        <v>-0.050464271295922486</v>
      </c>
      <c r="D28" s="3">
        <v>4704</v>
      </c>
      <c r="E28" s="15">
        <f>(F28-D28)/D28</f>
        <v>-0.0031887755102040817</v>
      </c>
      <c r="F28" s="3">
        <v>4689</v>
      </c>
      <c r="G28" s="29">
        <f>(F28-B28)/B28</f>
        <v>-0.053492127573677835</v>
      </c>
      <c r="H28" s="3">
        <v>18955</v>
      </c>
      <c r="I28" s="15">
        <f>(J28-H28)/H28</f>
        <v>-0.012767079926140859</v>
      </c>
      <c r="J28" s="1">
        <v>18713</v>
      </c>
      <c r="K28" s="15">
        <f>(L28-J28)/J28</f>
        <v>0.0445679474162347</v>
      </c>
      <c r="L28" s="1">
        <v>19547</v>
      </c>
      <c r="M28" s="15">
        <f>(N28-L28)/L28</f>
        <v>-0.01048754284544943</v>
      </c>
      <c r="N28" s="1">
        <v>19342</v>
      </c>
      <c r="O28" s="15">
        <f>(P28-N28)/N28</f>
        <v>-0.02910764140213008</v>
      </c>
      <c r="P28" s="1">
        <v>18779</v>
      </c>
      <c r="Q28" s="15">
        <f>(R28-P28)/P28</f>
        <v>0.009105916182970339</v>
      </c>
      <c r="R28" s="1">
        <v>18950</v>
      </c>
      <c r="S28" s="15">
        <f>(T28-R28)/R28</f>
        <v>-0.0010554089709762533</v>
      </c>
      <c r="T28" s="1">
        <v>18930</v>
      </c>
      <c r="U28" s="1">
        <f>J28+L28+N28</f>
        <v>57602</v>
      </c>
      <c r="V28" s="15">
        <f>(W28-U28)/U28</f>
        <v>-0.016370959341689525</v>
      </c>
      <c r="W28" s="1">
        <f>T28+R28+P28</f>
        <v>56659</v>
      </c>
    </row>
    <row r="29" spans="1:23" ht="12.75" customHeight="1">
      <c r="A29" s="22" t="s">
        <v>499</v>
      </c>
      <c r="B29" s="3">
        <v>4466</v>
      </c>
      <c r="C29" s="15">
        <f>(D29-B29)/B29</f>
        <v>-0.041648007165248545</v>
      </c>
      <c r="D29" s="3">
        <v>4280</v>
      </c>
      <c r="E29" s="15">
        <f>(F29-D29)/D29</f>
        <v>0.04719626168224299</v>
      </c>
      <c r="F29" s="3">
        <v>4482</v>
      </c>
      <c r="G29" s="29">
        <f>(F29-B29)/B29</f>
        <v>0.0035826242722794446</v>
      </c>
      <c r="H29" s="3">
        <v>20199</v>
      </c>
      <c r="I29" s="15">
        <f>(J29-H29)/H29</f>
        <v>0.02633793752165949</v>
      </c>
      <c r="J29" s="1">
        <v>20731</v>
      </c>
      <c r="K29" s="15">
        <f>(L29-J29)/J29</f>
        <v>-0.03178814336018523</v>
      </c>
      <c r="L29" s="1">
        <v>20072</v>
      </c>
      <c r="M29" s="15">
        <f>(N29-L29)/L29</f>
        <v>-0.05624750896771622</v>
      </c>
      <c r="N29" s="1">
        <v>18943</v>
      </c>
      <c r="O29" s="15">
        <f>(P29-N29)/N29</f>
        <v>-0.0317795491738373</v>
      </c>
      <c r="P29" s="1">
        <v>18341</v>
      </c>
      <c r="Q29" s="15">
        <f>(R29-P29)/P29</f>
        <v>0.047380186467477235</v>
      </c>
      <c r="R29" s="1">
        <v>19210</v>
      </c>
      <c r="S29" s="15">
        <f>(T29-R29)/R29</f>
        <v>0.1680895366996356</v>
      </c>
      <c r="T29" s="1">
        <v>22439</v>
      </c>
      <c r="U29" s="1">
        <f>J29+L29+N29</f>
        <v>59746</v>
      </c>
      <c r="V29" s="15">
        <f>(W29-U29)/U29</f>
        <v>0.00408395541124092</v>
      </c>
      <c r="W29" s="1">
        <f>T29+R29+P29</f>
        <v>59990</v>
      </c>
    </row>
    <row r="30" spans="1:23" ht="12.75" customHeight="1">
      <c r="A30" s="22" t="s">
        <v>500</v>
      </c>
      <c r="B30" s="3">
        <v>4366</v>
      </c>
      <c r="C30" s="15">
        <f>(D30-B30)/B30</f>
        <v>-0.06504809894640404</v>
      </c>
      <c r="D30" s="3">
        <v>4082</v>
      </c>
      <c r="E30" s="15">
        <f>(F30-D30)/D30</f>
        <v>0.08574228319451249</v>
      </c>
      <c r="F30" s="3">
        <v>4432</v>
      </c>
      <c r="G30" s="29">
        <f>(F30-B30)/B30</f>
        <v>0.015116811726981219</v>
      </c>
      <c r="H30" s="3">
        <v>21723</v>
      </c>
      <c r="I30" s="15">
        <f>(J30-H30)/H30</f>
        <v>-0.09091746075588086</v>
      </c>
      <c r="J30" s="1">
        <v>19748</v>
      </c>
      <c r="K30" s="15">
        <f>(L30-J30)/J30</f>
        <v>-0.04051043143609479</v>
      </c>
      <c r="L30" s="1">
        <v>18948</v>
      </c>
      <c r="M30" s="15">
        <f>(N30-L30)/L30</f>
        <v>-0.07029765674477517</v>
      </c>
      <c r="N30" s="1">
        <v>17616</v>
      </c>
      <c r="O30" s="15">
        <f>(P30-N30)/N30</f>
        <v>-0.0326975476839237</v>
      </c>
      <c r="P30" s="1">
        <v>17040</v>
      </c>
      <c r="Q30" s="15">
        <f>(R30-P30)/P30</f>
        <v>-0.052875586854460095</v>
      </c>
      <c r="R30" s="1">
        <v>16139</v>
      </c>
      <c r="S30" s="15">
        <f>(T30-R30)/R30</f>
        <v>-0.03568994361484602</v>
      </c>
      <c r="T30" s="1">
        <v>15563</v>
      </c>
      <c r="U30" s="1">
        <f>J30+L30+N30</f>
        <v>56312</v>
      </c>
      <c r="V30" s="15">
        <f>(W30-U30)/U30</f>
        <v>-0.13442960647819294</v>
      </c>
      <c r="W30" s="1">
        <f>T30+R30+P30</f>
        <v>48742</v>
      </c>
    </row>
    <row r="31" spans="1:23" ht="12.75" customHeight="1">
      <c r="A31" s="22" t="s">
        <v>501</v>
      </c>
      <c r="B31" s="3">
        <v>3234</v>
      </c>
      <c r="C31" s="15">
        <f>(D31-B31)/B31</f>
        <v>0.00463821892393321</v>
      </c>
      <c r="D31" s="3">
        <v>3249</v>
      </c>
      <c r="E31" s="15">
        <f>(F31-D31)/D31</f>
        <v>-0.0523237919359803</v>
      </c>
      <c r="F31" s="3">
        <v>3079</v>
      </c>
      <c r="G31" s="29">
        <f>(F31-B31)/B31</f>
        <v>-0.0479282622139765</v>
      </c>
      <c r="H31" s="3">
        <v>16731</v>
      </c>
      <c r="I31" s="15">
        <f>(J31-H31)/H31</f>
        <v>-0.05002689618074233</v>
      </c>
      <c r="J31" s="1">
        <v>15894</v>
      </c>
      <c r="K31" s="15">
        <f>(L31-J31)/J31</f>
        <v>-0.11708820938719014</v>
      </c>
      <c r="L31" s="1">
        <v>14033</v>
      </c>
      <c r="M31" s="15">
        <f>(N31-L31)/L31</f>
        <v>-0.01924036200384807</v>
      </c>
      <c r="N31" s="1">
        <v>13763</v>
      </c>
      <c r="O31" s="15">
        <f>(P31-N31)/N31</f>
        <v>-0.04374046356172346</v>
      </c>
      <c r="P31" s="1">
        <v>13161</v>
      </c>
      <c r="Q31" s="15">
        <f>(R31-P31)/P31</f>
        <v>0.05143986019299445</v>
      </c>
      <c r="R31" s="1">
        <v>13838</v>
      </c>
      <c r="S31" s="15">
        <f>(T31-R31)/R31</f>
        <v>-0.012429541841306548</v>
      </c>
      <c r="T31" s="1">
        <v>13666</v>
      </c>
      <c r="U31" s="1">
        <f>J31+L31+N31</f>
        <v>43690</v>
      </c>
      <c r="V31" s="15">
        <f>(W31-U31)/U31</f>
        <v>-0.06923781185626002</v>
      </c>
      <c r="W31" s="1">
        <f>T31+R31+P31</f>
        <v>40665</v>
      </c>
    </row>
    <row r="32" spans="1:23" ht="12.75" customHeight="1">
      <c r="A32" s="22" t="s">
        <v>485</v>
      </c>
      <c r="B32" s="3">
        <v>1094</v>
      </c>
      <c r="C32" s="15">
        <f>(D32-B32)/B32</f>
        <v>-0.050274223034734916</v>
      </c>
      <c r="D32" s="3">
        <v>1039</v>
      </c>
      <c r="E32" s="15">
        <f>(F32-D32)/D32</f>
        <v>0.04619826756496631</v>
      </c>
      <c r="F32" s="3">
        <v>1087</v>
      </c>
      <c r="G32" s="29">
        <f>(F32-B32)/B32</f>
        <v>-0.006398537477148081</v>
      </c>
      <c r="H32" s="3">
        <v>5599</v>
      </c>
      <c r="I32" s="15">
        <f>(J32-H32)/H32</f>
        <v>-0.0412573673870334</v>
      </c>
      <c r="J32" s="1">
        <v>5368</v>
      </c>
      <c r="K32" s="15">
        <f>(L32-J32)/J32</f>
        <v>-0.08625186289120715</v>
      </c>
      <c r="L32" s="1">
        <v>4905</v>
      </c>
      <c r="M32" s="15">
        <f>(N32-L32)/L32</f>
        <v>-0.03343527013251784</v>
      </c>
      <c r="N32" s="1">
        <v>4741</v>
      </c>
      <c r="O32" s="15">
        <f>(P32-N32)/N32</f>
        <v>-0.041552415102299095</v>
      </c>
      <c r="P32" s="1">
        <v>4544</v>
      </c>
      <c r="Q32" s="15">
        <f>(R32-P32)/P32</f>
        <v>-0.03191021126760563</v>
      </c>
      <c r="R32" s="1">
        <v>4399</v>
      </c>
      <c r="S32" s="15">
        <f>(T32-R32)/R32</f>
        <v>-0.03409865878608775</v>
      </c>
      <c r="T32" s="1">
        <v>4249</v>
      </c>
      <c r="U32" s="1">
        <f>J32+L32+N32</f>
        <v>15014</v>
      </c>
      <c r="V32" s="15">
        <f>(W32-U32)/U32</f>
        <v>-0.12135340349007592</v>
      </c>
      <c r="W32" s="1">
        <f>T32+R32+P32</f>
        <v>13192</v>
      </c>
    </row>
    <row r="33" spans="1:23" ht="12.75" customHeight="1">
      <c r="A33" s="22" t="s">
        <v>503</v>
      </c>
      <c r="B33" s="1">
        <v>5039</v>
      </c>
      <c r="C33" s="15">
        <f>(D33-B33)/B33</f>
        <v>-0.018456042865647945</v>
      </c>
      <c r="D33" s="1">
        <v>4946</v>
      </c>
      <c r="E33" s="15">
        <f>(F33-D33)/D33</f>
        <v>-0.005256773150020219</v>
      </c>
      <c r="F33" s="1">
        <v>4920</v>
      </c>
      <c r="G33" s="29">
        <f>(F33-B33)/B33</f>
        <v>-0.023615796785076405</v>
      </c>
      <c r="H33" s="3">
        <v>23145</v>
      </c>
      <c r="I33" s="15">
        <f>(J33-H33)/H33</f>
        <v>0.010887880751782243</v>
      </c>
      <c r="J33" s="1">
        <v>23397</v>
      </c>
      <c r="K33" s="15">
        <f>(L33-J33)/J33</f>
        <v>-0.08005299824763859</v>
      </c>
      <c r="L33" s="1">
        <v>21524</v>
      </c>
      <c r="M33" s="15">
        <f>(N33-L33)/L33</f>
        <v>0.006876045344731463</v>
      </c>
      <c r="N33" s="1">
        <v>21672</v>
      </c>
      <c r="O33" s="15">
        <f>(P33-N33)/N33</f>
        <v>-0.09952934662236988</v>
      </c>
      <c r="P33" s="1">
        <v>19515</v>
      </c>
      <c r="Q33" s="15">
        <f>(R33-P33)/P33</f>
        <v>0.005995388162951576</v>
      </c>
      <c r="R33" s="1">
        <v>19632</v>
      </c>
      <c r="S33" s="15">
        <f>(T33-R33)/R33</f>
        <v>-0.10763039934800327</v>
      </c>
      <c r="T33" s="1">
        <v>17519</v>
      </c>
      <c r="U33" s="1">
        <f>J33+L33+N33</f>
        <v>66593</v>
      </c>
      <c r="V33" s="15">
        <f>(W33-U33)/U33</f>
        <v>-0.14906972204285734</v>
      </c>
      <c r="W33" s="1">
        <f>T33+R33+P33</f>
        <v>56666</v>
      </c>
    </row>
    <row r="34" spans="3:22" ht="12.75" customHeight="1">
      <c r="C34" s="15"/>
      <c r="E34" s="15"/>
      <c r="G34" s="29"/>
      <c r="H34" s="3"/>
      <c r="I34" s="15"/>
      <c r="K34" s="15"/>
      <c r="M34" s="15"/>
      <c r="O34" s="15"/>
      <c r="Q34" s="15"/>
      <c r="S34" s="15"/>
      <c r="V34" s="15"/>
    </row>
    <row r="35" spans="2:23" ht="12.75" customHeight="1">
      <c r="B35" s="1">
        <f>SUM(B27:B33)</f>
        <v>24982</v>
      </c>
      <c r="C35" s="15">
        <f>(D35-B35)/B35</f>
        <v>-0.042750780562004646</v>
      </c>
      <c r="D35" s="1">
        <f>SUM(D27:D33)</f>
        <v>23914</v>
      </c>
      <c r="E35" s="15">
        <f>(F35-D35)/D35</f>
        <v>0.017102952245546543</v>
      </c>
      <c r="F35" s="1">
        <f>SUM(F27:F33)</f>
        <v>24323</v>
      </c>
      <c r="G35" s="29">
        <f>(F35-B35)/B35</f>
        <v>-0.026378992874869906</v>
      </c>
      <c r="H35" s="1">
        <f>SUM(H27:H33)</f>
        <v>115205</v>
      </c>
      <c r="I35" s="15">
        <f>(J35-H35)/H35</f>
        <v>-0.025146478017447158</v>
      </c>
      <c r="J35" s="1">
        <f>SUM(J27:J33)</f>
        <v>112308</v>
      </c>
      <c r="K35" s="15">
        <f>(L35-J35)/J35</f>
        <v>-0.05224026783488264</v>
      </c>
      <c r="L35" s="1">
        <f>SUM(L27:L33)</f>
        <v>106441</v>
      </c>
      <c r="M35" s="15">
        <f>(N35-L35)/L35</f>
        <v>-0.027837017690551573</v>
      </c>
      <c r="N35" s="1">
        <f>SUM(N27:N33)</f>
        <v>103478</v>
      </c>
      <c r="O35" s="15">
        <f>(P35-N35)/N35</f>
        <v>-0.05304509171031523</v>
      </c>
      <c r="P35" s="1">
        <f>SUM(P27:P33)</f>
        <v>97989</v>
      </c>
      <c r="Q35" s="15">
        <f>(R35-P35)/P35</f>
        <v>0.007072222392309341</v>
      </c>
      <c r="R35" s="1">
        <f>SUM(R27:R33)</f>
        <v>98682</v>
      </c>
      <c r="S35" s="15">
        <f>(T35-R35)/R35</f>
        <v>0.0031008694594758923</v>
      </c>
      <c r="T35" s="1">
        <f>SUM(T27:T33)</f>
        <v>98988</v>
      </c>
      <c r="U35" s="1">
        <f>SUM(U27:U33)</f>
        <v>322227</v>
      </c>
      <c r="V35" s="15">
        <f>(W35-U35)/U35</f>
        <v>-0.08245119124095746</v>
      </c>
      <c r="W35" s="1">
        <f>SUM(W27:W33)</f>
        <v>295659</v>
      </c>
    </row>
    <row r="36" ht="12.75" customHeight="1">
      <c r="H36" s="3"/>
    </row>
    <row r="37" ht="12.75" customHeight="1">
      <c r="H37" s="3"/>
    </row>
    <row r="38" spans="1:8" ht="12.75" customHeight="1">
      <c r="A38" s="23"/>
      <c r="C38" s="15"/>
      <c r="E38" s="15"/>
      <c r="G38" s="29"/>
      <c r="H38" s="3"/>
    </row>
    <row r="39" spans="1:8" ht="12.75" customHeight="1">
      <c r="A39" s="23"/>
      <c r="C39" s="15"/>
      <c r="E39" s="15"/>
      <c r="G39" s="29"/>
      <c r="H39" s="3"/>
    </row>
    <row r="40" spans="1:8" ht="12.75" customHeight="1">
      <c r="A40" s="23"/>
      <c r="C40" s="15"/>
      <c r="E40" s="15"/>
      <c r="G40" s="29"/>
      <c r="H40" s="3"/>
    </row>
    <row r="41" ht="12.75" customHeight="1">
      <c r="H41" s="3"/>
    </row>
    <row r="42" ht="12.75" customHeight="1">
      <c r="H42" s="3"/>
    </row>
    <row r="43" ht="12.75" customHeight="1">
      <c r="H43" s="3"/>
    </row>
    <row r="44" ht="12.75" customHeight="1">
      <c r="H44" s="3"/>
    </row>
    <row r="45" ht="12.75" customHeight="1">
      <c r="H45" s="3"/>
    </row>
    <row r="46" ht="12.75" customHeight="1">
      <c r="H46" s="3"/>
    </row>
    <row r="47" ht="12.75" customHeight="1">
      <c r="H47" s="3"/>
    </row>
    <row r="48" ht="12.75" customHeight="1">
      <c r="H48" s="3"/>
    </row>
    <row r="49" spans="3:8" ht="12.75" customHeight="1">
      <c r="C49" s="15"/>
      <c r="E49" s="15"/>
      <c r="G49" s="29"/>
      <c r="H49" s="3"/>
    </row>
    <row r="50" spans="3:8" ht="12.75" customHeight="1">
      <c r="C50" s="15"/>
      <c r="E50" s="15"/>
      <c r="G50" s="29"/>
      <c r="H50" s="3"/>
    </row>
    <row r="51" spans="7:8" ht="12.75" customHeight="1">
      <c r="G51" s="11"/>
      <c r="H51" s="3"/>
    </row>
    <row r="52" spans="7:8" ht="12.75" customHeight="1">
      <c r="G52" s="11"/>
      <c r="H52" s="3"/>
    </row>
    <row r="53" spans="7:8" ht="12.75" customHeight="1">
      <c r="G53" s="11"/>
      <c r="H53" s="3"/>
    </row>
    <row r="54" spans="7:8" ht="12.75" customHeight="1">
      <c r="G54" s="11"/>
      <c r="H54" s="3"/>
    </row>
    <row r="55" spans="7:8" ht="12.75" customHeight="1">
      <c r="G55" s="11"/>
      <c r="H55" s="3"/>
    </row>
    <row r="56" spans="7:8" ht="12.75" customHeight="1">
      <c r="G56" s="11"/>
      <c r="H56" s="3"/>
    </row>
    <row r="57" spans="7:8" ht="12.75" customHeight="1">
      <c r="G57" s="11"/>
      <c r="H57" s="3"/>
    </row>
    <row r="58" spans="7:8" ht="12.75" customHeight="1">
      <c r="G58" s="11"/>
      <c r="H58" s="3"/>
    </row>
    <row r="59" spans="7:8" ht="12.75" customHeight="1">
      <c r="G59" s="11"/>
      <c r="H59" s="3"/>
    </row>
    <row r="60" spans="7:8" ht="12.75" customHeight="1">
      <c r="G60" s="11"/>
      <c r="H60" s="3"/>
    </row>
    <row r="61" spans="7:8" ht="12.75" customHeight="1">
      <c r="G61" s="11"/>
      <c r="H61" s="3"/>
    </row>
    <row r="62" spans="7:8" ht="12.75" customHeight="1">
      <c r="G62" s="11"/>
      <c r="H62" s="3"/>
    </row>
    <row r="63" spans="7:8" ht="12.75" customHeight="1">
      <c r="G63" s="11"/>
      <c r="H63" s="3"/>
    </row>
    <row r="64" spans="7:8" ht="12.75" customHeight="1">
      <c r="G64" s="11"/>
      <c r="H64" s="3"/>
    </row>
    <row r="65" spans="7:8" ht="12.75" customHeight="1">
      <c r="G65" s="11"/>
      <c r="H65" s="3"/>
    </row>
    <row r="66" spans="7:8" ht="12.75" customHeight="1">
      <c r="G66" s="11"/>
      <c r="H66" s="3"/>
    </row>
    <row r="67" spans="7:8" ht="12.75" customHeight="1">
      <c r="G67" s="11"/>
      <c r="H67" s="3"/>
    </row>
    <row r="68" spans="7:8" ht="12.75" customHeight="1">
      <c r="G68" s="11"/>
      <c r="H68" s="3"/>
    </row>
    <row r="69" spans="7:8" ht="12.75" customHeight="1">
      <c r="G69" s="11"/>
      <c r="H69" s="3"/>
    </row>
    <row r="70" spans="7:8" ht="12.75" customHeight="1">
      <c r="G70" s="11"/>
      <c r="H70" s="3"/>
    </row>
    <row r="71" spans="7:8" ht="12.75" customHeight="1">
      <c r="G71" s="11"/>
      <c r="H71" s="3"/>
    </row>
    <row r="72" spans="7:8" ht="12.75" customHeight="1">
      <c r="G72" s="11"/>
      <c r="H72" s="3"/>
    </row>
    <row r="73" spans="7:8" ht="12.75" customHeight="1">
      <c r="G73" s="11"/>
      <c r="H73" s="3"/>
    </row>
    <row r="74" spans="7:8" ht="12.75" customHeight="1">
      <c r="G74" s="11"/>
      <c r="H74" s="3"/>
    </row>
    <row r="75" spans="7:8" ht="12.75" customHeight="1">
      <c r="G75" s="11"/>
      <c r="H75" s="3"/>
    </row>
    <row r="76" spans="7:8" ht="12.75" customHeight="1">
      <c r="G76" s="11"/>
      <c r="H76" s="3"/>
    </row>
    <row r="77" spans="7:8" ht="12.75" customHeight="1">
      <c r="G77" s="11"/>
      <c r="H77" s="3"/>
    </row>
    <row r="78" spans="7:8" ht="12.75" customHeight="1">
      <c r="G78" s="11"/>
      <c r="H78" s="3"/>
    </row>
    <row r="79" spans="7:8" ht="12.75" customHeight="1">
      <c r="G79" s="11"/>
      <c r="H79" s="3"/>
    </row>
    <row r="80" spans="7:8" ht="12.75" customHeight="1">
      <c r="G80" s="11"/>
      <c r="H80" s="3"/>
    </row>
    <row r="81" spans="7:8" ht="12.75" customHeight="1">
      <c r="G81" s="11"/>
      <c r="H81" s="3"/>
    </row>
    <row r="82" spans="7:8" ht="12.75" customHeight="1">
      <c r="G82" s="11"/>
      <c r="H82" s="3"/>
    </row>
    <row r="83" spans="7:8" ht="12.75" customHeight="1">
      <c r="G83" s="11"/>
      <c r="H83" s="3"/>
    </row>
    <row r="84" spans="7:8" ht="12.75" customHeight="1">
      <c r="G84" s="11"/>
      <c r="H84" s="3"/>
    </row>
    <row r="85" spans="7:8" ht="12.75" customHeight="1">
      <c r="G85" s="11"/>
      <c r="H85" s="3"/>
    </row>
    <row r="86" spans="7:8" ht="12.75" customHeight="1">
      <c r="G86" s="11"/>
      <c r="H86" s="3"/>
    </row>
    <row r="87" spans="7:8" ht="12.75" customHeight="1">
      <c r="G87" s="11"/>
      <c r="H87" s="3"/>
    </row>
    <row r="88" spans="7:8" ht="12.75" customHeight="1">
      <c r="G88" s="11"/>
      <c r="H88" s="3"/>
    </row>
    <row r="89" spans="7:8" ht="12.75" customHeight="1">
      <c r="G89" s="11"/>
      <c r="H89" s="3"/>
    </row>
    <row r="90" spans="7:8" ht="12.75" customHeight="1">
      <c r="G90" s="11"/>
      <c r="H90" s="3"/>
    </row>
    <row r="91" spans="7:8" ht="12.75" customHeight="1">
      <c r="G91" s="11"/>
      <c r="H91" s="3"/>
    </row>
    <row r="92" spans="7:8" ht="12.75" customHeight="1">
      <c r="G92" s="11"/>
      <c r="H92" s="3"/>
    </row>
    <row r="93" spans="7:8" ht="12.75" customHeight="1">
      <c r="G93" s="11"/>
      <c r="H93" s="3"/>
    </row>
    <row r="94" spans="7:8" ht="12.75" customHeight="1">
      <c r="G94" s="11"/>
      <c r="H94" s="3"/>
    </row>
    <row r="95" spans="7:8" ht="12.75" customHeight="1">
      <c r="G95" s="11"/>
      <c r="H95" s="3"/>
    </row>
    <row r="96" spans="7:8" ht="12.75" customHeight="1">
      <c r="G96" s="11"/>
      <c r="H96" s="3"/>
    </row>
    <row r="97" spans="7:8" ht="12.75" customHeight="1">
      <c r="G97" s="11"/>
      <c r="H97" s="3"/>
    </row>
    <row r="98" spans="7:8" ht="12.75" customHeight="1">
      <c r="G98" s="11"/>
      <c r="H98" s="3"/>
    </row>
    <row r="99" spans="7:8" ht="12.75" customHeight="1">
      <c r="G99" s="11"/>
      <c r="H99" s="3"/>
    </row>
    <row r="100" spans="7:8" ht="12.75" customHeight="1">
      <c r="G100" s="11"/>
      <c r="H100" s="3"/>
    </row>
    <row r="101" spans="7:8" ht="12.75" customHeight="1">
      <c r="G101" s="11"/>
      <c r="H101" s="3"/>
    </row>
    <row r="102" spans="7:8" ht="12.75" customHeight="1">
      <c r="G102" s="11"/>
      <c r="H102" s="3"/>
    </row>
    <row r="103" spans="7:8" ht="12.75" customHeight="1">
      <c r="G103" s="11"/>
      <c r="H103" s="3"/>
    </row>
    <row r="104" spans="7:8" ht="12.75" customHeight="1">
      <c r="G104" s="11"/>
      <c r="H104" s="3"/>
    </row>
    <row r="105" spans="7:8" ht="12.75" customHeight="1">
      <c r="G105" s="11"/>
      <c r="H105" s="3"/>
    </row>
    <row r="106" spans="7:8" ht="12.75" customHeight="1">
      <c r="G106" s="11"/>
      <c r="H106" s="3"/>
    </row>
    <row r="107" spans="7:8" ht="12.75" customHeight="1">
      <c r="G107" s="11"/>
      <c r="H107" s="3"/>
    </row>
    <row r="108" spans="7:8" ht="12.75" customHeight="1">
      <c r="G108" s="11"/>
      <c r="H108" s="3"/>
    </row>
    <row r="109" spans="7:8" ht="12.75" customHeight="1">
      <c r="G109" s="11"/>
      <c r="H109" s="3"/>
    </row>
    <row r="110" spans="7:8" ht="12.75" customHeight="1">
      <c r="G110" s="11"/>
      <c r="H110" s="3"/>
    </row>
    <row r="111" spans="7:8" ht="12.75" customHeight="1">
      <c r="G111" s="11"/>
      <c r="H111" s="3"/>
    </row>
    <row r="112" spans="7:8" ht="12.75" customHeight="1">
      <c r="G112" s="11"/>
      <c r="H112" s="3"/>
    </row>
    <row r="113" spans="7:8" ht="12.75" customHeight="1">
      <c r="G113" s="11"/>
      <c r="H113" s="3"/>
    </row>
    <row r="114" spans="7:8" ht="12.75" customHeight="1">
      <c r="G114" s="11"/>
      <c r="H114" s="3"/>
    </row>
    <row r="115" spans="7:8" ht="12.75" customHeight="1">
      <c r="G115" s="11"/>
      <c r="H115" s="3"/>
    </row>
    <row r="116" spans="7:8" ht="12.75" customHeight="1">
      <c r="G116" s="11"/>
      <c r="H116" s="3"/>
    </row>
    <row r="117" spans="7:8" ht="12.75" customHeight="1">
      <c r="G117" s="11"/>
      <c r="H117" s="3"/>
    </row>
    <row r="118" spans="7:8" ht="12.75" customHeight="1">
      <c r="G118" s="11"/>
      <c r="H118" s="3"/>
    </row>
    <row r="119" spans="7:8" ht="12.75" customHeight="1">
      <c r="G119" s="11"/>
      <c r="H119" s="3"/>
    </row>
    <row r="120" spans="7:8" ht="12.75" customHeight="1">
      <c r="G120" s="11"/>
      <c r="H120" s="3"/>
    </row>
    <row r="121" spans="7:8" ht="12.75" customHeight="1">
      <c r="G121" s="11"/>
      <c r="H121" s="3"/>
    </row>
    <row r="122" spans="7:8" ht="12.75" customHeight="1">
      <c r="G122" s="11"/>
      <c r="H122" s="3"/>
    </row>
    <row r="123" spans="7:8" ht="12.75" customHeight="1">
      <c r="G123" s="11"/>
      <c r="H123" s="3"/>
    </row>
    <row r="124" spans="7:8" ht="12.75" customHeight="1">
      <c r="G124" s="11"/>
      <c r="H124" s="3"/>
    </row>
    <row r="125" spans="7:8" ht="12.75" customHeight="1">
      <c r="G125" s="11"/>
      <c r="H125" s="3"/>
    </row>
    <row r="126" spans="7:8" ht="12.75" customHeight="1">
      <c r="G126" s="11"/>
      <c r="H126" s="3"/>
    </row>
    <row r="127" spans="7:8" ht="12.75" customHeight="1">
      <c r="G127" s="11"/>
      <c r="H127" s="3"/>
    </row>
    <row r="128" spans="7:8" ht="12.75" customHeight="1">
      <c r="G128" s="11"/>
      <c r="H128" s="3"/>
    </row>
    <row r="129" spans="7:8" ht="12.75" customHeight="1">
      <c r="G129" s="11"/>
      <c r="H129" s="3"/>
    </row>
    <row r="130" spans="7:8" ht="12.75" customHeight="1">
      <c r="G130" s="11"/>
      <c r="H130" s="3"/>
    </row>
    <row r="131" spans="7:8" ht="12.75" customHeight="1">
      <c r="G131" s="11"/>
      <c r="H131" s="3"/>
    </row>
    <row r="132" spans="7:8" ht="12.75" customHeight="1">
      <c r="G132" s="11"/>
      <c r="H132" s="3"/>
    </row>
    <row r="133" spans="7:8" ht="12.75" customHeight="1">
      <c r="G133" s="11"/>
      <c r="H133" s="3"/>
    </row>
    <row r="134" spans="7:8" ht="12.75" customHeight="1">
      <c r="G134" s="11"/>
      <c r="H134" s="3"/>
    </row>
    <row r="135" spans="7:8" ht="12.75" customHeight="1">
      <c r="G135" s="11"/>
      <c r="H135" s="3"/>
    </row>
    <row r="136" spans="7:8" ht="12.75" customHeight="1">
      <c r="G136" s="11"/>
      <c r="H136" s="3"/>
    </row>
    <row r="137" spans="7:8" ht="12.75" customHeight="1">
      <c r="G137" s="11"/>
      <c r="H137" s="3"/>
    </row>
    <row r="138" spans="7:8" ht="12.75" customHeight="1">
      <c r="G138" s="11"/>
      <c r="H138" s="3"/>
    </row>
    <row r="139" spans="7:8" ht="12.75" customHeight="1">
      <c r="G139" s="11"/>
      <c r="H139" s="3"/>
    </row>
    <row r="140" spans="7:8" ht="12.75" customHeight="1">
      <c r="G140" s="11"/>
      <c r="H140" s="3"/>
    </row>
    <row r="141" spans="7:8" ht="12.75" customHeight="1">
      <c r="G141" s="11"/>
      <c r="H141" s="3"/>
    </row>
    <row r="142" spans="7:8" ht="12.75" customHeight="1">
      <c r="G142" s="11"/>
      <c r="H142" s="3"/>
    </row>
    <row r="143" spans="7:8" ht="12.75" customHeight="1">
      <c r="G143" s="11"/>
      <c r="H143" s="3"/>
    </row>
    <row r="144" spans="7:8" ht="12.75" customHeight="1">
      <c r="G144" s="11"/>
      <c r="H144" s="3"/>
    </row>
    <row r="145" spans="7:8" ht="12.75" customHeight="1">
      <c r="G145" s="11"/>
      <c r="H145" s="3"/>
    </row>
    <row r="146" spans="7:8" ht="12.75" customHeight="1">
      <c r="G146" s="11"/>
      <c r="H146" s="3"/>
    </row>
    <row r="147" spans="7:8" ht="12.75" customHeight="1">
      <c r="G147" s="11"/>
      <c r="H147" s="3"/>
    </row>
    <row r="148" spans="7:8" ht="12.75" customHeight="1">
      <c r="G148" s="11"/>
      <c r="H148" s="3"/>
    </row>
    <row r="149" spans="7:8" ht="12.75" customHeight="1">
      <c r="G149" s="11"/>
      <c r="H149" s="3"/>
    </row>
    <row r="150" spans="7:8" ht="12.75" customHeight="1">
      <c r="G150" s="11"/>
      <c r="H150" s="3"/>
    </row>
    <row r="151" spans="7:8" ht="12.75" customHeight="1">
      <c r="G151" s="11"/>
      <c r="H151" s="3"/>
    </row>
    <row r="152" spans="7:8" ht="12.75" customHeight="1">
      <c r="G152" s="11"/>
      <c r="H152" s="3"/>
    </row>
    <row r="153" spans="7:8" ht="12.75" customHeight="1">
      <c r="G153" s="11"/>
      <c r="H153" s="3"/>
    </row>
    <row r="154" spans="7:8" ht="12.75" customHeight="1">
      <c r="G154" s="11"/>
      <c r="H154" s="3"/>
    </row>
    <row r="155" spans="7:8" ht="12.75" customHeight="1">
      <c r="G155" s="11"/>
      <c r="H155" s="3"/>
    </row>
    <row r="156" spans="7:8" ht="12.75" customHeight="1">
      <c r="G156" s="11"/>
      <c r="H156" s="3"/>
    </row>
    <row r="157" spans="7:8" ht="12.75" customHeight="1">
      <c r="G157" s="11"/>
      <c r="H157" s="3"/>
    </row>
    <row r="158" spans="7:8" ht="12.75" customHeight="1">
      <c r="G158" s="11"/>
      <c r="H158" s="3"/>
    </row>
    <row r="159" spans="7:8" ht="12.75" customHeight="1">
      <c r="G159" s="11"/>
      <c r="H159" s="3"/>
    </row>
    <row r="160" spans="7:8" ht="12.75" customHeight="1">
      <c r="G160" s="11"/>
      <c r="H160" s="3"/>
    </row>
    <row r="161" spans="7:8" ht="12.75" customHeight="1">
      <c r="G161" s="11"/>
      <c r="H161" s="3"/>
    </row>
    <row r="162" spans="7:8" ht="12.75" customHeight="1">
      <c r="G162" s="11"/>
      <c r="H162" s="3"/>
    </row>
    <row r="163" spans="7:8" ht="12.75" customHeight="1">
      <c r="G163" s="11"/>
      <c r="H163" s="3"/>
    </row>
    <row r="164" spans="7:8" ht="12.75" customHeight="1">
      <c r="G164" s="11"/>
      <c r="H164" s="3"/>
    </row>
    <row r="165" spans="7:8" ht="12.75" customHeight="1">
      <c r="G165" s="11"/>
      <c r="H165" s="3"/>
    </row>
    <row r="166" spans="7:8" ht="12.75" customHeight="1">
      <c r="G166" s="11"/>
      <c r="H166" s="3"/>
    </row>
    <row r="167" spans="7:8" ht="12.75" customHeight="1">
      <c r="G167" s="11"/>
      <c r="H167" s="3"/>
    </row>
    <row r="168" spans="7:8" ht="12.75" customHeight="1">
      <c r="G168" s="11"/>
      <c r="H168" s="3"/>
    </row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M81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13.7109375" defaultRowHeight="15.75" customHeight="1"/>
  <cols>
    <col min="1" max="1" width="14.421875" style="1" customWidth="1"/>
    <col min="2" max="2" width="24.421875" style="1" customWidth="1"/>
    <col min="3" max="3" width="16.7109375" style="1" customWidth="1"/>
    <col min="4" max="4" width="14.421875" style="1" customWidth="1"/>
    <col min="5" max="5" width="22.421875" style="1" customWidth="1"/>
    <col min="6" max="6" width="17.8515625" style="1" customWidth="1"/>
    <col min="7" max="16384" width="14.421875" style="1" customWidth="1"/>
  </cols>
  <sheetData>
    <row r="1" spans="1:11" ht="12.75" customHeight="1">
      <c r="A1" s="6"/>
      <c r="B1" s="6" t="s">
        <v>512</v>
      </c>
      <c r="C1" s="6"/>
      <c r="D1" s="22"/>
      <c r="E1" s="22" t="s">
        <v>513</v>
      </c>
      <c r="F1" s="22"/>
      <c r="G1" s="22"/>
      <c r="H1" s="22"/>
      <c r="K1" s="6"/>
    </row>
    <row r="2" spans="1:12" ht="12.75" customHeight="1">
      <c r="A2" s="6"/>
      <c r="B2" s="6" t="s">
        <v>514</v>
      </c>
      <c r="C2" s="6" t="s">
        <v>515</v>
      </c>
      <c r="D2" s="22"/>
      <c r="E2" s="22" t="s">
        <v>514</v>
      </c>
      <c r="F2" s="22" t="s">
        <v>515</v>
      </c>
      <c r="G2" s="22"/>
      <c r="H2" s="22"/>
      <c r="I2" s="6"/>
      <c r="K2" s="6"/>
      <c r="L2" s="6"/>
    </row>
    <row r="3" spans="1:6" ht="12.75" customHeight="1">
      <c r="A3" s="22" t="s">
        <v>476</v>
      </c>
      <c r="B3" s="34">
        <v>-0.08823529411764706</v>
      </c>
      <c r="C3" s="34">
        <v>-0.042964035722906115</v>
      </c>
      <c r="E3" s="1">
        <v>-0.1935483870967742</v>
      </c>
      <c r="F3" s="1">
        <v>-0.16242118537200506</v>
      </c>
    </row>
    <row r="4" spans="1:6" ht="12.75" customHeight="1">
      <c r="A4" s="22" t="s">
        <v>477</v>
      </c>
      <c r="B4" s="34">
        <v>-0.02325581395348837</v>
      </c>
      <c r="C4" s="34">
        <v>-0.08087746510081986</v>
      </c>
      <c r="E4" s="1">
        <v>-0.11904761904761905</v>
      </c>
      <c r="F4" s="1">
        <v>-0.09040501446480233</v>
      </c>
    </row>
    <row r="5" spans="1:6" ht="12.75" customHeight="1">
      <c r="A5" s="22" t="s">
        <v>478</v>
      </c>
      <c r="B5" s="34">
        <v>-0.06896551724137931</v>
      </c>
      <c r="C5" s="34">
        <v>-0.012472487160674981</v>
      </c>
      <c r="E5" s="1">
        <v>-0.3333333333333333</v>
      </c>
      <c r="F5" s="1">
        <v>-0.02860326894502229</v>
      </c>
    </row>
    <row r="6" spans="1:6" ht="12.75" customHeight="1">
      <c r="A6" s="22" t="s">
        <v>479</v>
      </c>
      <c r="B6" s="34">
        <v>0</v>
      </c>
      <c r="C6" s="34">
        <v>0.02586206896551724</v>
      </c>
      <c r="E6" s="1">
        <v>0</v>
      </c>
      <c r="F6" s="1">
        <v>-0.087504567044209</v>
      </c>
    </row>
    <row r="7" spans="1:6" ht="12.75" customHeight="1">
      <c r="A7" s="22" t="s">
        <v>480</v>
      </c>
      <c r="B7" s="34">
        <v>-0.038461538461538464</v>
      </c>
      <c r="C7" s="34">
        <v>-0.08463183623586924</v>
      </c>
      <c r="E7" s="1">
        <v>-0.32</v>
      </c>
      <c r="F7" s="1">
        <v>-0.01068090787716956</v>
      </c>
    </row>
    <row r="8" spans="1:6" ht="12.75" customHeight="1">
      <c r="A8" s="22" t="s">
        <v>481</v>
      </c>
      <c r="B8" s="34">
        <v>-0.10256410256410256</v>
      </c>
      <c r="C8" s="34">
        <v>0.06014075495841331</v>
      </c>
      <c r="E8" s="1">
        <v>-0.17142857142857146</v>
      </c>
      <c r="F8" s="1">
        <v>-0.15087507543753773</v>
      </c>
    </row>
    <row r="9" spans="1:6" ht="12.75" customHeight="1">
      <c r="A9" s="22" t="s">
        <v>482</v>
      </c>
      <c r="B9" s="34">
        <v>0</v>
      </c>
      <c r="C9" s="34">
        <v>0.0005460750853242322</v>
      </c>
      <c r="E9" s="1">
        <v>-0.18181818181818185</v>
      </c>
      <c r="F9" s="1">
        <v>-0.09128121162505116</v>
      </c>
    </row>
    <row r="10" spans="1:6" ht="12.75" customHeight="1">
      <c r="A10" s="22" t="s">
        <v>483</v>
      </c>
      <c r="B10" s="34">
        <v>-0.034482758620689655</v>
      </c>
      <c r="C10" s="34">
        <v>0.01237031125299282</v>
      </c>
      <c r="E10" s="1">
        <v>-0.2142857142857143</v>
      </c>
      <c r="F10" s="1">
        <v>-0.02325581395348837</v>
      </c>
    </row>
    <row r="11" spans="1:6" ht="12.75" customHeight="1">
      <c r="A11" s="22" t="s">
        <v>484</v>
      </c>
      <c r="B11" s="34">
        <v>0</v>
      </c>
      <c r="C11" s="34">
        <v>-0.08002129169623846</v>
      </c>
      <c r="E11" s="1">
        <v>-0.2</v>
      </c>
      <c r="F11" s="1">
        <v>-0.06470588235294118</v>
      </c>
    </row>
    <row r="12" spans="1:6" ht="12.75" customHeight="1">
      <c r="A12" s="22" t="s">
        <v>485</v>
      </c>
      <c r="B12" s="34">
        <v>-0.04</v>
      </c>
      <c r="C12" s="34">
        <v>-0.047401023431187725</v>
      </c>
      <c r="E12" s="1">
        <v>0</v>
      </c>
      <c r="F12" s="1">
        <v>-0.009047215154085382</v>
      </c>
    </row>
    <row r="13" spans="1:6" ht="12.75" customHeight="1">
      <c r="A13" s="22" t="s">
        <v>486</v>
      </c>
      <c r="B13" s="34">
        <v>-0.14285714285714285</v>
      </c>
      <c r="C13" s="34">
        <v>-0.1171761280931587</v>
      </c>
      <c r="E13" s="1">
        <v>-0.08333333333333334</v>
      </c>
      <c r="F13" s="1">
        <v>-0.0008244023083264633</v>
      </c>
    </row>
    <row r="14" spans="1:6" ht="12.75" customHeight="1">
      <c r="A14" s="22" t="s">
        <v>487</v>
      </c>
      <c r="B14" s="34">
        <v>-0.0810810810810811</v>
      </c>
      <c r="C14" s="34">
        <v>-0.03467933491686461</v>
      </c>
      <c r="E14" s="1">
        <v>-0.2647058823529412</v>
      </c>
      <c r="F14" s="1">
        <v>-0.0484744094488189</v>
      </c>
    </row>
    <row r="15" spans="1:6" ht="12.75" customHeight="1">
      <c r="A15" s="22" t="s">
        <v>488</v>
      </c>
      <c r="B15" s="34">
        <v>-0.054054054054054064</v>
      </c>
      <c r="C15" s="34">
        <v>-0.090360869149038</v>
      </c>
      <c r="E15" s="1">
        <v>-0.17142857142857146</v>
      </c>
      <c r="F15" s="1">
        <v>-0.004524886877828056</v>
      </c>
    </row>
    <row r="16" spans="1:6" ht="12.75" customHeight="1">
      <c r="A16" s="22" t="s">
        <v>489</v>
      </c>
      <c r="B16" s="34">
        <v>-0.034482758620689655</v>
      </c>
      <c r="C16" s="34">
        <v>-0.054578168732507</v>
      </c>
      <c r="E16" s="1">
        <v>-0.10714285714285715</v>
      </c>
      <c r="F16" s="1">
        <v>0.07824064284203848</v>
      </c>
    </row>
    <row r="17" spans="1:6" ht="12.75" customHeight="1">
      <c r="A17" s="22" t="s">
        <v>490</v>
      </c>
      <c r="B17" s="34">
        <v>0</v>
      </c>
      <c r="C17" s="34">
        <v>-0.09297094657919401</v>
      </c>
      <c r="E17" s="1">
        <v>-0.11111111111111109</v>
      </c>
      <c r="F17" s="1">
        <v>-0.03885100227319694</v>
      </c>
    </row>
    <row r="18" spans="1:6" ht="12.75" customHeight="1">
      <c r="A18" s="22" t="s">
        <v>491</v>
      </c>
      <c r="B18" s="34">
        <v>0</v>
      </c>
      <c r="C18" s="34">
        <v>-0.1051849405548217</v>
      </c>
      <c r="E18" s="1">
        <v>-0.10526315789473685</v>
      </c>
      <c r="F18" s="1">
        <v>-0.014209263701789997</v>
      </c>
    </row>
    <row r="19" spans="1:6" ht="12.75" customHeight="1">
      <c r="A19" s="28" t="s">
        <v>492</v>
      </c>
      <c r="B19" s="34">
        <v>0</v>
      </c>
      <c r="C19" s="34">
        <v>0.010309278350515465</v>
      </c>
      <c r="E19" s="1">
        <v>-0.23529411764705882</v>
      </c>
      <c r="F19" s="1">
        <v>-0.004956268221574345</v>
      </c>
    </row>
    <row r="20" spans="1:6" ht="12.75" customHeight="1">
      <c r="A20" s="22" t="s">
        <v>493</v>
      </c>
      <c r="B20" s="34">
        <v>0</v>
      </c>
      <c r="C20" s="34">
        <v>-0.15893526295387</v>
      </c>
      <c r="E20" s="1">
        <v>-0.16666666666666669</v>
      </c>
      <c r="F20" s="1">
        <v>-0.030880319557535722</v>
      </c>
    </row>
    <row r="21" spans="1:6" ht="12.75" customHeight="1">
      <c r="A21" s="22" t="s">
        <v>494</v>
      </c>
      <c r="B21" s="34">
        <v>-0.04651162790697674</v>
      </c>
      <c r="C21" s="34">
        <v>-0.09716060337178349</v>
      </c>
      <c r="E21" s="1">
        <v>-0.12195121951219513</v>
      </c>
      <c r="F21" s="1">
        <v>0.024815724815724815</v>
      </c>
    </row>
    <row r="22" spans="1:6" ht="12.75" customHeight="1">
      <c r="A22" s="22" t="s">
        <v>495</v>
      </c>
      <c r="B22" s="34">
        <v>-0.07692307692307694</v>
      </c>
      <c r="C22" s="34">
        <v>-0.06726715216558068</v>
      </c>
      <c r="E22" s="1">
        <v>-0.04166666666666666</v>
      </c>
      <c r="F22" s="1">
        <v>-0.1043764125744812</v>
      </c>
    </row>
    <row r="23" spans="1:6" ht="12.75" customHeight="1">
      <c r="A23" s="22" t="s">
        <v>496</v>
      </c>
      <c r="B23" s="34">
        <v>0</v>
      </c>
      <c r="C23" s="34">
        <v>-0.0716282320055905</v>
      </c>
      <c r="E23" s="1">
        <v>-0.13793103448275862</v>
      </c>
      <c r="F23" s="1">
        <v>-0.06134738426797139</v>
      </c>
    </row>
    <row r="24" spans="1:6" ht="12.75" customHeight="1">
      <c r="A24" s="22" t="s">
        <v>497</v>
      </c>
      <c r="B24" s="34">
        <v>0</v>
      </c>
      <c r="C24" s="34">
        <v>-0.014014546744722372</v>
      </c>
      <c r="E24" s="1">
        <v>-0.09523809523809525</v>
      </c>
      <c r="F24" s="1">
        <v>-0.08852105073767542</v>
      </c>
    </row>
    <row r="25" spans="1:6" ht="12.75" customHeight="1">
      <c r="A25" s="22" t="s">
        <v>498</v>
      </c>
      <c r="B25" s="34">
        <v>0</v>
      </c>
      <c r="C25" s="34">
        <v>-0.02727272727272727</v>
      </c>
      <c r="E25" s="1">
        <v>0</v>
      </c>
      <c r="F25" s="1">
        <v>-0.025614399446175152</v>
      </c>
    </row>
    <row r="26" spans="1:6" ht="12.75" customHeight="1">
      <c r="A26" s="22" t="s">
        <v>499</v>
      </c>
      <c r="B26" s="34">
        <v>0</v>
      </c>
      <c r="C26" s="34">
        <v>-0.0986256544502618</v>
      </c>
      <c r="E26" s="1">
        <v>0</v>
      </c>
      <c r="F26" s="1">
        <v>0.020910477020257025</v>
      </c>
    </row>
    <row r="27" spans="1:6" ht="12.75" customHeight="1">
      <c r="A27" s="22" t="s">
        <v>500</v>
      </c>
      <c r="B27" s="34">
        <v>0</v>
      </c>
      <c r="C27" s="34">
        <v>-0.07911301859799716</v>
      </c>
      <c r="E27" s="1">
        <v>0</v>
      </c>
      <c r="F27" s="1">
        <v>0.006524778623582414</v>
      </c>
    </row>
    <row r="28" spans="1:6" ht="12.75" customHeight="1">
      <c r="A28" s="22" t="s">
        <v>501</v>
      </c>
      <c r="B28" s="34">
        <v>0</v>
      </c>
      <c r="C28" s="34">
        <v>-0.03663526501094301</v>
      </c>
      <c r="E28" s="1">
        <v>0</v>
      </c>
      <c r="F28" s="1">
        <v>-0.020940339786645598</v>
      </c>
    </row>
    <row r="29" spans="1:6" ht="12.75" customHeight="1">
      <c r="A29" s="22" t="s">
        <v>502</v>
      </c>
      <c r="B29" s="34">
        <v>0</v>
      </c>
      <c r="C29" s="34">
        <v>-0.040879654614139234</v>
      </c>
      <c r="E29" s="1">
        <v>-0.2</v>
      </c>
      <c r="F29" s="1">
        <v>-0.06386270924180616</v>
      </c>
    </row>
    <row r="30" spans="1:6" ht="12.75" customHeight="1">
      <c r="A30" s="22" t="s">
        <v>503</v>
      </c>
      <c r="B30" s="34">
        <v>0</v>
      </c>
      <c r="C30" s="34">
        <v>-0.02325154500397724</v>
      </c>
      <c r="E30" s="1">
        <v>0</v>
      </c>
      <c r="F30" s="1">
        <v>-0.08732694355697551</v>
      </c>
    </row>
    <row r="32" spans="1:5" ht="12.75" customHeight="1">
      <c r="A32" s="6" t="s">
        <v>516</v>
      </c>
      <c r="B32" s="1">
        <f>PEARSON(C3:C30,B3:B30)</f>
        <v>-0.03723572715088041</v>
      </c>
      <c r="D32" s="6" t="s">
        <v>516</v>
      </c>
      <c r="E32" s="1">
        <f>PEARSON(F3:F30,E3:E30)</f>
        <v>0.09025828649735267</v>
      </c>
    </row>
    <row r="33" spans="1:5" ht="12.75" customHeight="1">
      <c r="A33" s="6" t="s">
        <v>517</v>
      </c>
      <c r="B33" s="35">
        <v>0.8509283200000001</v>
      </c>
      <c r="E33" s="36">
        <v>0.64787291</v>
      </c>
    </row>
    <row r="37" spans="2:5" ht="12.75" customHeight="1">
      <c r="B37" s="6"/>
      <c r="E37" s="6"/>
    </row>
    <row r="38" spans="2:13" ht="12.75" customHeight="1">
      <c r="B38" s="37" t="s">
        <v>518</v>
      </c>
      <c r="C38" s="38" t="s">
        <v>515</v>
      </c>
      <c r="D38" s="39" t="s">
        <v>518</v>
      </c>
      <c r="E38" s="38" t="s">
        <v>515</v>
      </c>
      <c r="F38" s="39" t="s">
        <v>518</v>
      </c>
      <c r="G38" s="38" t="s">
        <v>515</v>
      </c>
      <c r="H38" s="39" t="s">
        <v>518</v>
      </c>
      <c r="I38" s="38" t="s">
        <v>515</v>
      </c>
      <c r="J38" s="39" t="s">
        <v>518</v>
      </c>
      <c r="K38" s="38" t="s">
        <v>515</v>
      </c>
      <c r="L38" s="6" t="s">
        <v>518</v>
      </c>
      <c r="M38" s="6" t="s">
        <v>515</v>
      </c>
    </row>
    <row r="39" spans="2:13" ht="12.75" customHeight="1">
      <c r="B39" s="40" t="s">
        <v>519</v>
      </c>
      <c r="C39" s="41" t="s">
        <v>519</v>
      </c>
      <c r="D39" s="42" t="s">
        <v>520</v>
      </c>
      <c r="E39" s="41" t="s">
        <v>520</v>
      </c>
      <c r="F39" s="42" t="s">
        <v>521</v>
      </c>
      <c r="G39" s="41" t="s">
        <v>521</v>
      </c>
      <c r="H39" s="42" t="s">
        <v>522</v>
      </c>
      <c r="I39" s="41" t="s">
        <v>522</v>
      </c>
      <c r="J39" s="42" t="s">
        <v>523</v>
      </c>
      <c r="K39" s="41" t="s">
        <v>523</v>
      </c>
      <c r="L39" s="6" t="s">
        <v>469</v>
      </c>
      <c r="M39" s="6" t="s">
        <v>469</v>
      </c>
    </row>
    <row r="40" spans="1:13" ht="12.75" customHeight="1">
      <c r="A40" s="22" t="s">
        <v>476</v>
      </c>
      <c r="B40" s="43">
        <v>-0.0792838874680307</v>
      </c>
      <c r="C40" s="29">
        <v>-0.0650458863307036</v>
      </c>
      <c r="D40" s="44">
        <v>-0.03333333333333333</v>
      </c>
      <c r="E40" s="29">
        <v>-0.0928190115377992</v>
      </c>
      <c r="F40" s="44">
        <v>-0.04885057471264368</v>
      </c>
      <c r="G40" s="29">
        <v>-0.17103264996203493</v>
      </c>
      <c r="H40" s="44">
        <v>-0.02416918429003021</v>
      </c>
      <c r="I40" s="29">
        <v>-0.007785665216395695</v>
      </c>
      <c r="J40" s="44">
        <v>-0.015479876160990714</v>
      </c>
      <c r="K40" s="29">
        <v>0.04569582275559658</v>
      </c>
      <c r="L40" s="15">
        <v>-0.1867007672634271</v>
      </c>
      <c r="M40" s="15">
        <v>-0.2704878441474803</v>
      </c>
    </row>
    <row r="41" spans="1:13" ht="12.75" customHeight="1">
      <c r="A41" s="22" t="s">
        <v>477</v>
      </c>
      <c r="B41" s="43">
        <v>-0.04721030042918455</v>
      </c>
      <c r="C41" s="29">
        <v>-0.05977620730270907</v>
      </c>
      <c r="D41" s="44">
        <v>-0.03828828828828829</v>
      </c>
      <c r="E41" s="29">
        <v>-0.13576573755089258</v>
      </c>
      <c r="F41" s="44">
        <v>-0.042154566744730684</v>
      </c>
      <c r="G41" s="29">
        <v>-0.10092408044935677</v>
      </c>
      <c r="H41" s="44">
        <v>-0.0293398533007335</v>
      </c>
      <c r="I41" s="29">
        <v>-0.017533252720677146</v>
      </c>
      <c r="J41" s="44">
        <v>-0.012594458438287154</v>
      </c>
      <c r="K41" s="29">
        <v>-0.020512820512820516</v>
      </c>
      <c r="L41" s="15">
        <v>-0.15879828326180256</v>
      </c>
      <c r="M41" s="15">
        <v>-0.29696702002355707</v>
      </c>
    </row>
    <row r="42" spans="1:13" ht="12.75" customHeight="1">
      <c r="A42" s="22" t="s">
        <v>478</v>
      </c>
      <c r="B42" s="43">
        <v>-0.021875</v>
      </c>
      <c r="C42" s="29">
        <v>-0.03836317135549872</v>
      </c>
      <c r="D42" s="44">
        <v>-0.03194888178913738</v>
      </c>
      <c r="E42" s="29">
        <v>-0.06303191489361702</v>
      </c>
      <c r="F42" s="44">
        <v>0.006600660066006602</v>
      </c>
      <c r="G42" s="29">
        <v>-0.01220550667045132</v>
      </c>
      <c r="H42" s="44">
        <v>-0.029508196721311483</v>
      </c>
      <c r="I42" s="29">
        <v>-0.056609195402298855</v>
      </c>
      <c r="J42" s="44">
        <v>-0.006756756756756757</v>
      </c>
      <c r="K42" s="29">
        <v>-0.040207127627170276</v>
      </c>
      <c r="L42" s="15">
        <v>-0.08125</v>
      </c>
      <c r="M42" s="15">
        <v>-0.19411764705882356</v>
      </c>
    </row>
    <row r="43" spans="1:13" ht="12.75" customHeight="1">
      <c r="A43" s="22" t="s">
        <v>479</v>
      </c>
      <c r="B43" s="43">
        <v>-0.02866242038216561</v>
      </c>
      <c r="C43" s="29">
        <v>-0.12356627645737261</v>
      </c>
      <c r="D43" s="44">
        <v>-0.042622950819672135</v>
      </c>
      <c r="E43" s="29">
        <v>-0.001484079870480302</v>
      </c>
      <c r="F43" s="44">
        <v>-0.02054794520547945</v>
      </c>
      <c r="G43" s="29">
        <v>-0.10701256586947709</v>
      </c>
      <c r="H43" s="44">
        <v>-0.017482517482517484</v>
      </c>
      <c r="I43" s="29">
        <v>-0.014374338023906795</v>
      </c>
      <c r="J43" s="44">
        <v>0.02135231316725979</v>
      </c>
      <c r="K43" s="29">
        <v>0.01657967454712926</v>
      </c>
      <c r="L43" s="15">
        <v>-0.08598726114649681</v>
      </c>
      <c r="M43" s="15">
        <v>-0.2169800165543337</v>
      </c>
    </row>
    <row r="44" spans="1:13" ht="12.75" customHeight="1">
      <c r="A44" s="22" t="s">
        <v>480</v>
      </c>
      <c r="B44" s="43">
        <v>-0.0375</v>
      </c>
      <c r="C44" s="29">
        <v>-0.18397903799363655</v>
      </c>
      <c r="D44" s="44">
        <v>-0.04870129870129871</v>
      </c>
      <c r="E44" s="29">
        <v>-0.06444954128440368</v>
      </c>
      <c r="F44" s="44">
        <v>-0.006825938566552901</v>
      </c>
      <c r="G44" s="29">
        <v>-0.037509193429762194</v>
      </c>
      <c r="H44" s="44">
        <v>-0.013745704467353953</v>
      </c>
      <c r="I44" s="29">
        <v>-0.03183902190524708</v>
      </c>
      <c r="J44" s="44">
        <v>0.017421602787456445</v>
      </c>
      <c r="K44" s="29">
        <v>0.045777426992896615</v>
      </c>
      <c r="L44" s="15">
        <v>-0.08750000000000001</v>
      </c>
      <c r="M44" s="15">
        <v>-0.25603593486805165</v>
      </c>
    </row>
    <row r="45" spans="1:13" ht="12.75" customHeight="1">
      <c r="A45" s="22" t="s">
        <v>481</v>
      </c>
      <c r="B45" s="43">
        <v>-0.006430868167202572</v>
      </c>
      <c r="C45" s="29">
        <v>-0.09925611052072264</v>
      </c>
      <c r="D45" s="44">
        <v>-0.02912621359223301</v>
      </c>
      <c r="E45" s="29">
        <v>0.009438414346389808</v>
      </c>
      <c r="F45" s="44">
        <v>0.023333333333333334</v>
      </c>
      <c r="G45" s="29">
        <v>-0.1351098644226274</v>
      </c>
      <c r="H45" s="44">
        <v>-0.029315960912052123</v>
      </c>
      <c r="I45" s="29">
        <v>-0.09810810810810809</v>
      </c>
      <c r="J45" s="44">
        <v>0.016778523489932886</v>
      </c>
      <c r="K45" s="29">
        <v>0.02127659574468085</v>
      </c>
      <c r="L45" s="15">
        <v>-0.025723472668810293</v>
      </c>
      <c r="M45" s="15">
        <v>-0.27566418703506906</v>
      </c>
    </row>
    <row r="46" spans="1:13" ht="12.75" customHeight="1">
      <c r="A46" s="22" t="s">
        <v>482</v>
      </c>
      <c r="B46" s="43">
        <v>-0.009983361064891848</v>
      </c>
      <c r="C46" s="29">
        <v>-0.1466204506065858</v>
      </c>
      <c r="D46" s="44">
        <v>-0.01680672268907563</v>
      </c>
      <c r="E46" s="29">
        <v>-0.012388302193338748</v>
      </c>
      <c r="F46" s="44">
        <v>-0.018803418803418806</v>
      </c>
      <c r="G46" s="29">
        <v>-0.09921858934813901</v>
      </c>
      <c r="H46" s="44">
        <v>-0.006968641114982578</v>
      </c>
      <c r="I46" s="29">
        <v>-0.007989955484533729</v>
      </c>
      <c r="J46" s="44">
        <v>-0.017543859649122806</v>
      </c>
      <c r="K46" s="29">
        <v>-0.00391209296973881</v>
      </c>
      <c r="L46" s="15">
        <v>-0.06821963394342763</v>
      </c>
      <c r="M46" s="15">
        <v>-0.24982668977469674</v>
      </c>
    </row>
    <row r="47" spans="1:13" ht="12.75" customHeight="1">
      <c r="A47" s="22" t="s">
        <v>483</v>
      </c>
      <c r="B47" s="43">
        <v>-0.049833887043189376</v>
      </c>
      <c r="C47" s="29">
        <v>-0.0636766334440753</v>
      </c>
      <c r="D47" s="44">
        <v>-0.02097902097902098</v>
      </c>
      <c r="E47" s="29">
        <v>-0.0020697811945594325</v>
      </c>
      <c r="F47" s="44">
        <v>0.017857142857142856</v>
      </c>
      <c r="G47" s="29">
        <v>-0.04740740740740741</v>
      </c>
      <c r="H47" s="44">
        <v>0</v>
      </c>
      <c r="I47" s="29">
        <v>-0.048522550544323494</v>
      </c>
      <c r="J47" s="44">
        <v>0.024561403508771933</v>
      </c>
      <c r="K47" s="29">
        <v>-0.006211180124223602</v>
      </c>
      <c r="L47" s="15">
        <v>-0.029900332225913626</v>
      </c>
      <c r="M47" s="15">
        <v>-0.1583610188261351</v>
      </c>
    </row>
    <row r="48" spans="1:13" ht="12.75" customHeight="1">
      <c r="A48" s="22" t="s">
        <v>484</v>
      </c>
      <c r="B48" s="43">
        <v>-0.011461318051575933</v>
      </c>
      <c r="C48" s="29">
        <v>-0.04044300647088103</v>
      </c>
      <c r="D48" s="44">
        <v>-0.018840579710144932</v>
      </c>
      <c r="E48" s="29">
        <v>-0.08747244196602258</v>
      </c>
      <c r="F48" s="44">
        <v>0.008862629246676516</v>
      </c>
      <c r="G48" s="29">
        <v>-0.07297662190009238</v>
      </c>
      <c r="H48" s="44">
        <v>-0.017569546120058566</v>
      </c>
      <c r="I48" s="29">
        <v>-0.041391997547140895</v>
      </c>
      <c r="J48" s="44">
        <v>-0.029806259314456043</v>
      </c>
      <c r="K48" s="29">
        <v>-0.023908523908523913</v>
      </c>
      <c r="L48" s="15">
        <v>-0.0673352435530086</v>
      </c>
      <c r="M48" s="15">
        <v>-0.24048033847685418</v>
      </c>
    </row>
    <row r="49" spans="1:13" ht="12.75" customHeight="1">
      <c r="A49" s="22" t="s">
        <v>485</v>
      </c>
      <c r="B49" s="43">
        <v>-0.016181229773462782</v>
      </c>
      <c r="C49" s="29">
        <v>-0.08625186289120716</v>
      </c>
      <c r="D49" s="44">
        <v>-0.003289473684210526</v>
      </c>
      <c r="E49" s="29">
        <v>-0.03343527013251784</v>
      </c>
      <c r="F49" s="44">
        <v>-0.009900990099009901</v>
      </c>
      <c r="G49" s="29">
        <v>-0.0415524151022991</v>
      </c>
      <c r="H49" s="44">
        <v>-0.01</v>
      </c>
      <c r="I49" s="29">
        <v>-0.03191021126760563</v>
      </c>
      <c r="J49" s="44">
        <v>0.0033670033670033673</v>
      </c>
      <c r="K49" s="29">
        <v>-0.034098658786087754</v>
      </c>
      <c r="L49" s="15">
        <v>-0.03559870550161812</v>
      </c>
      <c r="M49" s="15">
        <v>-0.2084575260804769</v>
      </c>
    </row>
    <row r="50" spans="1:13" ht="12.75" customHeight="1">
      <c r="A50" s="22" t="s">
        <v>486</v>
      </c>
      <c r="B50" s="43">
        <v>-0.01886792452830189</v>
      </c>
      <c r="C50" s="29">
        <v>0.01817688551275095</v>
      </c>
      <c r="D50" s="44">
        <v>-0.02564102564102564</v>
      </c>
      <c r="E50" s="29">
        <v>-0.12496669331201705</v>
      </c>
      <c r="F50" s="44">
        <v>-0.09539473684210528</v>
      </c>
      <c r="G50" s="29">
        <v>-0.05389768574908648</v>
      </c>
      <c r="H50" s="44">
        <v>-0.014545454545454545</v>
      </c>
      <c r="I50" s="29">
        <v>-0.05214032829095592</v>
      </c>
      <c r="J50" s="44">
        <v>0.018450184501845022</v>
      </c>
      <c r="K50" s="29">
        <v>-0.05365025466893039</v>
      </c>
      <c r="L50" s="15">
        <v>-0.1320754716981132</v>
      </c>
      <c r="M50" s="15">
        <v>-0.24389582202930005</v>
      </c>
    </row>
    <row r="51" spans="1:13" ht="12.75" customHeight="1">
      <c r="A51" s="22" t="s">
        <v>487</v>
      </c>
      <c r="B51" s="43">
        <v>-0.059880239520958084</v>
      </c>
      <c r="C51" s="29">
        <v>-0.14283575385536756</v>
      </c>
      <c r="D51" s="44">
        <v>-0.05095541401273886</v>
      </c>
      <c r="E51" s="29">
        <v>-0.05275109170305677</v>
      </c>
      <c r="F51" s="44">
        <v>-0.006711409395973154</v>
      </c>
      <c r="G51" s="29">
        <v>-0.06933431679881985</v>
      </c>
      <c r="H51" s="44">
        <v>-0.02027027027027027</v>
      </c>
      <c r="I51" s="29">
        <v>0.00019813750743015655</v>
      </c>
      <c r="J51" s="44">
        <v>0.034482758620689655</v>
      </c>
      <c r="K51" s="29">
        <v>0.04140253565768622</v>
      </c>
      <c r="L51" s="15">
        <v>-0.10179640718562875</v>
      </c>
      <c r="M51" s="15">
        <v>-0.21290612367120826</v>
      </c>
    </row>
    <row r="52" spans="1:13" ht="12.75" customHeight="1">
      <c r="A52" s="22" t="s">
        <v>488</v>
      </c>
      <c r="B52" s="43">
        <v>-0.009331259720062211</v>
      </c>
      <c r="C52" s="29">
        <v>-0.03242182211994044</v>
      </c>
      <c r="D52" s="44">
        <v>-0.05023547880690738</v>
      </c>
      <c r="E52" s="29">
        <v>-0.09122070654074853</v>
      </c>
      <c r="F52" s="44">
        <v>-0.026446280991735537</v>
      </c>
      <c r="G52" s="29">
        <v>-0.045954891848202596</v>
      </c>
      <c r="H52" s="44">
        <v>-0.04074702886247878</v>
      </c>
      <c r="I52" s="29">
        <v>-0.051557205099241575</v>
      </c>
      <c r="J52" s="44">
        <v>-0.01946902654867257</v>
      </c>
      <c r="K52" s="29">
        <v>0.042875372182050196</v>
      </c>
      <c r="L52" s="15">
        <v>-0.13841368584758942</v>
      </c>
      <c r="M52" s="15">
        <v>-0.1702314877487478</v>
      </c>
    </row>
    <row r="53" spans="1:13" ht="12.75" customHeight="1">
      <c r="A53" s="22" t="s">
        <v>489</v>
      </c>
      <c r="B53" s="43">
        <v>-0.05</v>
      </c>
      <c r="C53" s="29">
        <v>-0.04164222873900293</v>
      </c>
      <c r="D53" s="44">
        <v>-0.0493421052631579</v>
      </c>
      <c r="E53" s="29">
        <v>-0.03442472460220318</v>
      </c>
      <c r="F53" s="44">
        <v>-0.017301038062283742</v>
      </c>
      <c r="G53" s="29">
        <v>0.06116304864522264</v>
      </c>
      <c r="H53" s="44">
        <v>-0.028169014084507046</v>
      </c>
      <c r="I53" s="29">
        <v>-0.03299985067940869</v>
      </c>
      <c r="J53" s="44">
        <v>0.007246376811594204</v>
      </c>
      <c r="K53" s="29">
        <v>-0.0037059913526868438</v>
      </c>
      <c r="L53" s="15">
        <v>-0.13125</v>
      </c>
      <c r="M53" s="15">
        <v>-0.05395894428152494</v>
      </c>
    </row>
    <row r="54" spans="1:13" ht="12.75" customHeight="1">
      <c r="A54" s="22" t="s">
        <v>490</v>
      </c>
      <c r="B54" s="43">
        <v>-0.035143769968051124</v>
      </c>
      <c r="C54" s="29">
        <v>-0.023658872077028884</v>
      </c>
      <c r="D54" s="44">
        <v>-0.019867549668874173</v>
      </c>
      <c r="E54" s="29">
        <v>-0.060016906170752324</v>
      </c>
      <c r="F54" s="44">
        <v>-0.03040540540540541</v>
      </c>
      <c r="G54" s="29">
        <v>-0.08827937649880098</v>
      </c>
      <c r="H54" s="44">
        <v>-0.020905923344947737</v>
      </c>
      <c r="I54" s="29">
        <v>0.011671872431366102</v>
      </c>
      <c r="J54" s="44">
        <v>-0.014234875444839857</v>
      </c>
      <c r="K54" s="29">
        <v>-0.07686057848553786</v>
      </c>
      <c r="L54" s="15">
        <v>-0.11501597444089456</v>
      </c>
      <c r="M54" s="15">
        <v>-0.2185694635488308</v>
      </c>
    </row>
    <row r="55" spans="1:13" ht="12.75" customHeight="1">
      <c r="A55" s="22" t="s">
        <v>491</v>
      </c>
      <c r="B55" s="43">
        <v>-0.04507042253521127</v>
      </c>
      <c r="C55" s="29">
        <v>-0.018340925437544956</v>
      </c>
      <c r="D55" s="44">
        <v>-0.014749262536873158</v>
      </c>
      <c r="E55" s="29">
        <v>-0.08792282329954819</v>
      </c>
      <c r="F55" s="44">
        <v>-0.017964071856287425</v>
      </c>
      <c r="G55" s="29">
        <v>-0.0893024501271924</v>
      </c>
      <c r="H55" s="44">
        <v>-0.015243902439024392</v>
      </c>
      <c r="I55" s="29">
        <v>-0.011761246692149369</v>
      </c>
      <c r="J55" s="44">
        <v>-0.015479876160990714</v>
      </c>
      <c r="K55" s="29">
        <v>-0.07765545968461769</v>
      </c>
      <c r="L55" s="15">
        <v>-0.10422535211267607</v>
      </c>
      <c r="M55" s="15">
        <v>-0.25677295612562934</v>
      </c>
    </row>
    <row r="56" spans="1:13" ht="12.75" customHeight="1">
      <c r="A56" s="28" t="s">
        <v>492</v>
      </c>
      <c r="B56" s="43">
        <v>-0.026717557251908403</v>
      </c>
      <c r="C56" s="29">
        <v>-0.0806</v>
      </c>
      <c r="D56" s="44">
        <v>-0.00392156862745098</v>
      </c>
      <c r="E56" s="29">
        <v>-0.0023928649118990647</v>
      </c>
      <c r="F56" s="44">
        <v>-0.03543307086614173</v>
      </c>
      <c r="G56" s="29">
        <v>-0.03292629742695159</v>
      </c>
      <c r="H56" s="44">
        <v>0</v>
      </c>
      <c r="I56" s="29">
        <v>-0.05005636978579482</v>
      </c>
      <c r="J56" s="44">
        <v>0.004081632653061226</v>
      </c>
      <c r="K56" s="29">
        <v>-0.06669831474009019</v>
      </c>
      <c r="L56" s="15">
        <v>-0.061068702290076333</v>
      </c>
      <c r="M56" s="15">
        <v>-0.2136</v>
      </c>
    </row>
    <row r="57" spans="1:13" ht="12.75" customHeight="1">
      <c r="A57" s="22" t="s">
        <v>493</v>
      </c>
      <c r="B57" s="43">
        <v>-0.015479876160990714</v>
      </c>
      <c r="C57" s="29">
        <v>0.051322584044683324</v>
      </c>
      <c r="D57" s="44">
        <v>0</v>
      </c>
      <c r="E57" s="29">
        <v>-0.10144346431435447</v>
      </c>
      <c r="F57" s="44">
        <v>-0.009433962264150945</v>
      </c>
      <c r="G57" s="29">
        <v>-0.07329317269076306</v>
      </c>
      <c r="H57" s="44">
        <v>-0.04444444444444445</v>
      </c>
      <c r="I57" s="29">
        <v>-0.045022270374383055</v>
      </c>
      <c r="J57" s="44">
        <v>0.03654485049833888</v>
      </c>
      <c r="K57" s="29">
        <v>-0.06227152401361402</v>
      </c>
      <c r="L57" s="15">
        <v>-0.034055727554179564</v>
      </c>
      <c r="M57" s="15">
        <v>-0.21603962482874908</v>
      </c>
    </row>
    <row r="58" spans="1:13" ht="12.75" customHeight="1">
      <c r="A58" s="22" t="s">
        <v>494</v>
      </c>
      <c r="B58" s="43">
        <v>-0.018276762402088774</v>
      </c>
      <c r="C58" s="29">
        <v>-0.08768235824936081</v>
      </c>
      <c r="D58" s="44">
        <v>-0.013297872340425534</v>
      </c>
      <c r="E58" s="29">
        <v>-0.0862182657434883</v>
      </c>
      <c r="F58" s="44">
        <v>0</v>
      </c>
      <c r="G58" s="29">
        <v>-0.0012628540501533466</v>
      </c>
      <c r="H58" s="44">
        <v>-0.03234501347708895</v>
      </c>
      <c r="I58" s="29">
        <v>-0.045339595375722554</v>
      </c>
      <c r="J58" s="44">
        <v>-0.013927576601671309</v>
      </c>
      <c r="K58" s="29">
        <v>-0.020624408703878907</v>
      </c>
      <c r="L58" s="15">
        <v>-0.07571801566579636</v>
      </c>
      <c r="M58" s="15">
        <v>-0.22153707324409685</v>
      </c>
    </row>
    <row r="59" spans="1:13" ht="12.75" customHeight="1">
      <c r="A59" s="22" t="s">
        <v>495</v>
      </c>
      <c r="B59" s="43">
        <v>-0.028469750889679717</v>
      </c>
      <c r="C59" s="29">
        <v>0.07854498631900854</v>
      </c>
      <c r="D59" s="44">
        <v>-0.047619047619047616</v>
      </c>
      <c r="E59" s="29">
        <v>0</v>
      </c>
      <c r="F59" s="44">
        <v>-0.03076923076923077</v>
      </c>
      <c r="G59" s="29">
        <v>-0.13669601552007166</v>
      </c>
      <c r="H59" s="44">
        <v>-0.003968253968253968</v>
      </c>
      <c r="I59" s="29">
        <v>-0.08504753673293</v>
      </c>
      <c r="J59" s="44">
        <v>0.01593625498007968</v>
      </c>
      <c r="K59" s="29">
        <v>0.06933686000377857</v>
      </c>
      <c r="L59" s="15">
        <v>-0.09252669039145908</v>
      </c>
      <c r="M59" s="15">
        <v>-0.08900692097215518</v>
      </c>
    </row>
    <row r="60" spans="1:13" ht="12.75" customHeight="1">
      <c r="A60" s="22" t="s">
        <v>496</v>
      </c>
      <c r="B60" s="43">
        <v>-0.04416403785488959</v>
      </c>
      <c r="C60" s="29">
        <v>-0.06809451751833313</v>
      </c>
      <c r="D60" s="44">
        <v>-0.0165016501650165</v>
      </c>
      <c r="E60" s="29">
        <v>-0.10542093429927554</v>
      </c>
      <c r="F60" s="44">
        <v>-0.030201342281879203</v>
      </c>
      <c r="G60" s="29">
        <v>-0.0490086567997766</v>
      </c>
      <c r="H60" s="44">
        <v>-0.034602076124567484</v>
      </c>
      <c r="I60" s="29">
        <v>-0.059462633974453095</v>
      </c>
      <c r="J60" s="44">
        <v>0.017921146953405017</v>
      </c>
      <c r="K60" s="29">
        <v>-0.11083359350608805</v>
      </c>
      <c r="L60" s="15">
        <v>-0.10410094637223977</v>
      </c>
      <c r="M60" s="15">
        <v>-0.33698056105226404</v>
      </c>
    </row>
    <row r="61" spans="1:13" ht="12.75" customHeight="1">
      <c r="A61" s="22" t="s">
        <v>497</v>
      </c>
      <c r="B61" s="43">
        <v>-0.039735099337748346</v>
      </c>
      <c r="C61" s="29">
        <v>-0.08143010881262705</v>
      </c>
      <c r="D61" s="44">
        <v>-0.020689655172413796</v>
      </c>
      <c r="E61" s="29">
        <v>-0.047253319448060396</v>
      </c>
      <c r="F61" s="44">
        <v>-0.035211267605633804</v>
      </c>
      <c r="G61" s="29">
        <v>-0.09878398688345402</v>
      </c>
      <c r="H61" s="44">
        <v>0</v>
      </c>
      <c r="I61" s="29">
        <v>-0.08429351121892056</v>
      </c>
      <c r="J61" s="44">
        <v>0.029197080291970802</v>
      </c>
      <c r="K61" s="29">
        <v>0.012582781456953645</v>
      </c>
      <c r="L61" s="15">
        <v>-0.06622516556291391</v>
      </c>
      <c r="M61" s="15">
        <v>-0.26868348678703813</v>
      </c>
    </row>
    <row r="62" spans="1:13" ht="12.75" customHeight="1">
      <c r="A62" s="22" t="s">
        <v>498</v>
      </c>
      <c r="B62" s="43">
        <v>-0.04669260700389105</v>
      </c>
      <c r="C62" s="29">
        <v>0.044567947416234696</v>
      </c>
      <c r="D62" s="44">
        <v>-0.047619047619047616</v>
      </c>
      <c r="E62" s="29">
        <v>-0.01048754284544943</v>
      </c>
      <c r="F62" s="44">
        <v>-0.02</v>
      </c>
      <c r="G62" s="29">
        <v>-0.029107641402130083</v>
      </c>
      <c r="H62" s="44">
        <v>-0.0641399416909621</v>
      </c>
      <c r="I62" s="29">
        <v>0.00910591618297034</v>
      </c>
      <c r="J62" s="44">
        <v>-0.02336448598130841</v>
      </c>
      <c r="K62" s="29">
        <v>-0.0010554089709762533</v>
      </c>
      <c r="L62" s="15">
        <v>-0.1867704280155642</v>
      </c>
      <c r="M62" s="15">
        <v>0.01159621653396035</v>
      </c>
    </row>
    <row r="63" spans="1:13" ht="12.75" customHeight="1">
      <c r="A63" s="22" t="s">
        <v>499</v>
      </c>
      <c r="B63" s="43">
        <v>-0.047619047619047616</v>
      </c>
      <c r="C63" s="29">
        <v>-0.031788143360185234</v>
      </c>
      <c r="D63" s="44">
        <v>-0.00909090909090909</v>
      </c>
      <c r="E63" s="29">
        <v>-0.05624750896771622</v>
      </c>
      <c r="F63" s="44">
        <v>-0.04587155963302753</v>
      </c>
      <c r="G63" s="29">
        <v>-0.031779549173837296</v>
      </c>
      <c r="H63" s="44">
        <v>-0.027243589743589747</v>
      </c>
      <c r="I63" s="29">
        <v>0.04738018646747724</v>
      </c>
      <c r="J63" s="44">
        <v>-0.02800658978583196</v>
      </c>
      <c r="K63" s="29">
        <v>0.16808953669963558</v>
      </c>
      <c r="L63" s="15">
        <v>-0.14862914862914864</v>
      </c>
      <c r="M63" s="15">
        <v>0.08238869326129952</v>
      </c>
    </row>
    <row r="64" spans="1:13" ht="12.75" customHeight="1">
      <c r="A64" s="22" t="s">
        <v>500</v>
      </c>
      <c r="B64" s="43">
        <v>-0.029887920298879204</v>
      </c>
      <c r="C64" s="29">
        <v>-0.04051043143609479</v>
      </c>
      <c r="D64" s="44">
        <v>-0.04492939666238768</v>
      </c>
      <c r="E64" s="29">
        <v>-0.07029765674477517</v>
      </c>
      <c r="F64" s="44">
        <v>-0.040322580645161296</v>
      </c>
      <c r="G64" s="29">
        <v>-0.032697547683923696</v>
      </c>
      <c r="H64" s="44">
        <v>-0.04621848739495799</v>
      </c>
      <c r="I64" s="29">
        <v>-0.0528755868544601</v>
      </c>
      <c r="J64" s="44">
        <v>-0.01908957415565345</v>
      </c>
      <c r="K64" s="29">
        <v>-0.03568994361484602</v>
      </c>
      <c r="L64" s="15">
        <v>-0.16811955168119552</v>
      </c>
      <c r="M64" s="15">
        <v>-0.2119201944500709</v>
      </c>
    </row>
    <row r="65" spans="1:13" ht="12.75" customHeight="1">
      <c r="A65" s="22" t="s">
        <v>501</v>
      </c>
      <c r="B65" s="43">
        <v>-0.04272151898734177</v>
      </c>
      <c r="C65" s="29">
        <v>-0.11708820938719015</v>
      </c>
      <c r="D65" s="44">
        <v>-0.028099173553719013</v>
      </c>
      <c r="E65" s="29">
        <v>-0.01924036200384807</v>
      </c>
      <c r="F65" s="44">
        <v>-0.032312925170068035</v>
      </c>
      <c r="G65" s="29">
        <v>-0.04374046356172346</v>
      </c>
      <c r="H65" s="44">
        <v>-0.0351493848857645</v>
      </c>
      <c r="I65" s="29">
        <v>0.05143986019299445</v>
      </c>
      <c r="J65" s="44">
        <v>-0.014571948998178506</v>
      </c>
      <c r="K65" s="29">
        <v>-0.01242954184130655</v>
      </c>
      <c r="L65" s="15">
        <v>-0.1439873417721519</v>
      </c>
      <c r="M65" s="15">
        <v>-0.14017868378004278</v>
      </c>
    </row>
    <row r="66" spans="1:13" ht="12.75" customHeight="1">
      <c r="A66" s="22" t="s">
        <v>502</v>
      </c>
      <c r="B66" s="43">
        <v>-0.044397463002114175</v>
      </c>
      <c r="C66" s="29">
        <v>-0.03636895475819033</v>
      </c>
      <c r="D66" s="44">
        <v>-0.07079646017699115</v>
      </c>
      <c r="E66" s="29">
        <v>-0.02084387331781848</v>
      </c>
      <c r="F66" s="44">
        <v>-0.030952380952380957</v>
      </c>
      <c r="G66" s="29">
        <v>-0.11201818745478972</v>
      </c>
      <c r="H66" s="44">
        <v>-0.04668304668304668</v>
      </c>
      <c r="I66" s="29">
        <v>0.0747119748632608</v>
      </c>
      <c r="J66" s="44">
        <v>-0.02835051546391753</v>
      </c>
      <c r="K66" s="29">
        <v>0.04374661613427179</v>
      </c>
      <c r="L66" s="15">
        <v>-0.2029598308668076</v>
      </c>
      <c r="M66" s="15">
        <v>-0.06015990639625586</v>
      </c>
    </row>
    <row r="67" spans="1:13" ht="12.75" customHeight="1">
      <c r="A67" s="22" t="s">
        <v>503</v>
      </c>
      <c r="B67" s="43">
        <v>-0.021573604060913704</v>
      </c>
      <c r="C67" s="29">
        <v>-0.08005299824763859</v>
      </c>
      <c r="D67" s="44">
        <v>-0.035019455252918295</v>
      </c>
      <c r="E67" s="29">
        <v>0.006876045344731464</v>
      </c>
      <c r="F67" s="44">
        <v>-0.03629032258064517</v>
      </c>
      <c r="G67" s="29">
        <v>-0.09952934662236988</v>
      </c>
      <c r="H67" s="44">
        <v>-0.02510460251046025</v>
      </c>
      <c r="I67" s="29">
        <v>0.005995388162951577</v>
      </c>
      <c r="J67" s="44">
        <v>-0.015736766809728187</v>
      </c>
      <c r="K67" s="29">
        <v>-0.1076303993480033</v>
      </c>
      <c r="L67" s="15">
        <v>-0.12690355329949238</v>
      </c>
      <c r="M67" s="15">
        <v>-0.251228790015814</v>
      </c>
    </row>
    <row r="68" spans="2:11" ht="12.75" customHeight="1">
      <c r="B68" s="12"/>
      <c r="C68" s="11"/>
      <c r="E68" s="11"/>
      <c r="G68" s="11"/>
      <c r="I68" s="11"/>
      <c r="K68" s="11"/>
    </row>
    <row r="69" spans="1:12" ht="12.75" customHeight="1">
      <c r="A69" s="6" t="s">
        <v>516</v>
      </c>
      <c r="B69" s="12">
        <f>PEARSON(C40:C67,B40:B67)</f>
        <v>0.05054730698891164</v>
      </c>
      <c r="C69" s="11"/>
      <c r="D69" s="1">
        <f>PEARSON(E40:E67,D40:D67)</f>
        <v>-0.16406642715857883</v>
      </c>
      <c r="E69" s="11"/>
      <c r="F69" s="1">
        <f>PEARSON(G40:G67,F40:F67)</f>
        <v>0.12441445770850781</v>
      </c>
      <c r="G69" s="11"/>
      <c r="H69" s="1">
        <f>PEARSON(I40:I67,H40:H67)</f>
        <v>-0.33394538646917143</v>
      </c>
      <c r="I69" s="11"/>
      <c r="J69" s="1">
        <f>PEARSON(K40:K67,J40:J67)</f>
        <v>-0.08070579505809168</v>
      </c>
      <c r="K69" s="11"/>
      <c r="L69" s="1">
        <f>PEARSON(M40:M67,L40:L67)</f>
        <v>-0.37664885710027934</v>
      </c>
    </row>
    <row r="70" spans="1:12" ht="12.75" customHeight="1">
      <c r="A70" s="6" t="s">
        <v>517</v>
      </c>
      <c r="B70" s="35">
        <v>0.79841205</v>
      </c>
      <c r="C70" s="11"/>
      <c r="D70" s="36">
        <v>0.40433215</v>
      </c>
      <c r="E70" s="11"/>
      <c r="F70" s="36">
        <v>0.52819757</v>
      </c>
      <c r="G70" s="11"/>
      <c r="H70" s="36">
        <v>0.08247319</v>
      </c>
      <c r="I70" s="11"/>
      <c r="J70" s="36">
        <v>0.68311053</v>
      </c>
      <c r="K70" s="11"/>
      <c r="L70" s="35">
        <v>0.04823</v>
      </c>
    </row>
    <row r="71" spans="2:11" ht="12.75" customHeight="1">
      <c r="B71" s="12"/>
      <c r="C71" s="11"/>
      <c r="E71" s="11"/>
      <c r="G71" s="11"/>
      <c r="I71" s="11"/>
      <c r="K71" s="11"/>
    </row>
    <row r="72" spans="2:11" ht="12.75" customHeight="1">
      <c r="B72" s="12"/>
      <c r="C72" s="11"/>
      <c r="E72" s="11"/>
      <c r="G72" s="11"/>
      <c r="I72" s="11"/>
      <c r="K72" s="11"/>
    </row>
    <row r="73" spans="2:3" ht="12.75" customHeight="1">
      <c r="B73" s="6"/>
      <c r="C73" s="6"/>
    </row>
    <row r="74" spans="1:3" ht="12.75" customHeight="1">
      <c r="A74" s="6"/>
      <c r="B74" s="45"/>
      <c r="C74" s="45"/>
    </row>
    <row r="75" spans="1:3" ht="12.75" customHeight="1">
      <c r="A75" s="6"/>
      <c r="B75" s="45"/>
      <c r="C75" s="45"/>
    </row>
    <row r="76" spans="1:3" ht="12.75" customHeight="1">
      <c r="A76" s="6"/>
      <c r="B76" s="45"/>
      <c r="C76" s="45"/>
    </row>
    <row r="77" spans="1:3" ht="12.75" customHeight="1">
      <c r="A77" s="6"/>
      <c r="B77" s="45"/>
      <c r="C77" s="45"/>
    </row>
    <row r="78" spans="1:3" ht="12.75" customHeight="1">
      <c r="A78" s="6"/>
      <c r="B78" s="45"/>
      <c r="C78" s="45"/>
    </row>
    <row r="79" spans="1:3" ht="12.75" customHeight="1">
      <c r="A79" s="6"/>
      <c r="B79" s="45"/>
      <c r="C79" s="45"/>
    </row>
    <row r="81" ht="12.75" customHeight="1">
      <c r="A81" s="6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J43"/>
  <sheetViews>
    <sheetView workbookViewId="0" topLeftCell="A1">
      <pane xSplit="1" ySplit="1" topLeftCell="B29" activePane="bottomRight" state="frozen"/>
      <selection pane="topLeft" activeCell="A1" sqref="A1"/>
      <selection pane="topRight" activeCell="B1" sqref="B1"/>
      <selection pane="bottomLeft" activeCell="A29" sqref="A29"/>
      <selection pane="bottomRight" activeCell="B2" sqref="B2"/>
    </sheetView>
  </sheetViews>
  <sheetFormatPr defaultColWidth="13.7109375" defaultRowHeight="15.75" customHeight="1"/>
  <cols>
    <col min="1" max="16384" width="14.421875" style="1" customWidth="1"/>
  </cols>
  <sheetData>
    <row r="1" spans="1:36" ht="12.75" customHeight="1">
      <c r="A1" s="14"/>
      <c r="B1" s="46" t="s">
        <v>0</v>
      </c>
      <c r="C1" s="46" t="s">
        <v>1</v>
      </c>
      <c r="D1" s="46" t="s">
        <v>2</v>
      </c>
      <c r="E1" s="46" t="s">
        <v>3</v>
      </c>
      <c r="F1" s="46">
        <v>2009</v>
      </c>
      <c r="G1" s="46" t="s">
        <v>4</v>
      </c>
      <c r="H1" s="46" t="s">
        <v>5</v>
      </c>
      <c r="I1" s="46" t="s">
        <v>6</v>
      </c>
      <c r="J1" s="46" t="s">
        <v>7</v>
      </c>
      <c r="K1" s="46">
        <v>2010</v>
      </c>
      <c r="L1" s="46" t="s">
        <v>8</v>
      </c>
      <c r="M1" s="46" t="s">
        <v>9</v>
      </c>
      <c r="N1" s="46" t="s">
        <v>10</v>
      </c>
      <c r="O1" s="46" t="s">
        <v>11</v>
      </c>
      <c r="P1" s="46">
        <v>2011</v>
      </c>
      <c r="Q1" s="46" t="s">
        <v>12</v>
      </c>
      <c r="R1" s="46" t="s">
        <v>13</v>
      </c>
      <c r="S1" s="46" t="s">
        <v>14</v>
      </c>
      <c r="T1" s="46" t="s">
        <v>15</v>
      </c>
      <c r="U1" s="46">
        <v>2012</v>
      </c>
      <c r="V1" s="46" t="s">
        <v>16</v>
      </c>
      <c r="W1" s="46" t="s">
        <v>17</v>
      </c>
      <c r="X1" s="46" t="s">
        <v>18</v>
      </c>
      <c r="Y1" s="46" t="s">
        <v>19</v>
      </c>
      <c r="Z1" s="46">
        <v>2013</v>
      </c>
      <c r="AA1" s="46" t="s">
        <v>20</v>
      </c>
      <c r="AB1" s="46" t="s">
        <v>21</v>
      </c>
      <c r="AC1" s="46" t="s">
        <v>22</v>
      </c>
      <c r="AD1" s="46" t="s">
        <v>23</v>
      </c>
      <c r="AE1" s="46">
        <v>2014</v>
      </c>
      <c r="AF1" s="46" t="s">
        <v>24</v>
      </c>
      <c r="AG1" s="46" t="s">
        <v>25</v>
      </c>
      <c r="AH1" s="46" t="s">
        <v>26</v>
      </c>
      <c r="AI1" s="46" t="s">
        <v>27</v>
      </c>
      <c r="AJ1" s="46">
        <v>2015</v>
      </c>
    </row>
    <row r="2" spans="1:36" ht="12.75" customHeight="1">
      <c r="A2" s="22" t="s">
        <v>476</v>
      </c>
      <c r="B2" s="3">
        <v>123</v>
      </c>
      <c r="C2" s="3">
        <v>117</v>
      </c>
      <c r="D2" s="3">
        <v>123</v>
      </c>
      <c r="E2" s="3">
        <v>127</v>
      </c>
      <c r="F2" s="3">
        <f>SUM(B2:E2)</f>
        <v>490</v>
      </c>
      <c r="G2" s="3">
        <v>108</v>
      </c>
      <c r="H2" s="3">
        <v>128</v>
      </c>
      <c r="I2" s="3">
        <v>138</v>
      </c>
      <c r="J2" s="3">
        <v>148</v>
      </c>
      <c r="K2" s="3">
        <f>SUM(G2:J2)</f>
        <v>522</v>
      </c>
      <c r="L2" s="3">
        <v>145</v>
      </c>
      <c r="M2" s="3">
        <v>151</v>
      </c>
      <c r="N2" s="3">
        <v>182</v>
      </c>
      <c r="O2" s="3">
        <v>149</v>
      </c>
      <c r="P2" s="3">
        <f>SUM(L2:O2)</f>
        <v>627</v>
      </c>
      <c r="Q2" s="3">
        <v>130</v>
      </c>
      <c r="R2" s="3">
        <v>116</v>
      </c>
      <c r="S2" s="3">
        <v>103</v>
      </c>
      <c r="T2" s="3">
        <v>118</v>
      </c>
      <c r="U2" s="3">
        <f>SUM(Q2:T2)</f>
        <v>467</v>
      </c>
      <c r="V2" s="3">
        <v>92</v>
      </c>
      <c r="W2" s="3">
        <v>78</v>
      </c>
      <c r="X2" s="3">
        <v>83</v>
      </c>
      <c r="Y2" s="3">
        <v>105</v>
      </c>
      <c r="Z2" s="3">
        <f>SUM(V2:Y2)</f>
        <v>358</v>
      </c>
      <c r="AA2" s="3">
        <v>93</v>
      </c>
      <c r="AB2" s="3">
        <v>88</v>
      </c>
      <c r="AC2" s="3">
        <v>78</v>
      </c>
      <c r="AD2" s="3">
        <v>95</v>
      </c>
      <c r="AE2" s="3">
        <f>SUM(AA2:AD2)</f>
        <v>354</v>
      </c>
      <c r="AF2" s="3">
        <v>75</v>
      </c>
      <c r="AG2" s="3">
        <v>102</v>
      </c>
      <c r="AH2" s="3">
        <v>146</v>
      </c>
      <c r="AI2" s="3">
        <v>109</v>
      </c>
      <c r="AJ2" s="3">
        <f>SUM(AF2:AI2)</f>
        <v>432</v>
      </c>
    </row>
    <row r="3" spans="1:36" ht="12.75" customHeight="1">
      <c r="A3" s="22" t="s">
        <v>477</v>
      </c>
      <c r="B3" s="3">
        <v>128</v>
      </c>
      <c r="C3" s="3">
        <v>132</v>
      </c>
      <c r="D3" s="3">
        <v>141</v>
      </c>
      <c r="E3" s="3">
        <v>131</v>
      </c>
      <c r="F3" s="3">
        <f>SUM(B3:E3)</f>
        <v>532</v>
      </c>
      <c r="G3" s="3">
        <v>87</v>
      </c>
      <c r="H3" s="3">
        <v>132</v>
      </c>
      <c r="I3" s="3">
        <v>97</v>
      </c>
      <c r="J3" s="3">
        <v>92</v>
      </c>
      <c r="K3" s="3">
        <f>SUM(G3:J3)</f>
        <v>408</v>
      </c>
      <c r="L3" s="3">
        <v>130</v>
      </c>
      <c r="M3" s="3">
        <v>124</v>
      </c>
      <c r="N3" s="3">
        <v>113</v>
      </c>
      <c r="O3" s="3">
        <v>109</v>
      </c>
      <c r="P3" s="3">
        <f>SUM(L3:O3)</f>
        <v>476</v>
      </c>
      <c r="Q3" s="3">
        <v>91</v>
      </c>
      <c r="R3" s="3">
        <v>131</v>
      </c>
      <c r="S3" s="3">
        <v>116</v>
      </c>
      <c r="T3" s="3">
        <v>105</v>
      </c>
      <c r="U3" s="3">
        <f>SUM(Q3:T3)</f>
        <v>443</v>
      </c>
      <c r="V3" s="3">
        <v>120</v>
      </c>
      <c r="W3" s="3">
        <v>105</v>
      </c>
      <c r="X3" s="3">
        <v>77</v>
      </c>
      <c r="Y3" s="3">
        <v>94</v>
      </c>
      <c r="Z3" s="3">
        <f>SUM(V3:Y3)</f>
        <v>396</v>
      </c>
      <c r="AA3" s="3">
        <v>121</v>
      </c>
      <c r="AB3" s="3">
        <v>106</v>
      </c>
      <c r="AC3" s="3">
        <v>85</v>
      </c>
      <c r="AD3" s="3">
        <v>93</v>
      </c>
      <c r="AE3" s="3">
        <f>SUM(AA3:AD3)</f>
        <v>405</v>
      </c>
      <c r="AF3" s="3">
        <v>80</v>
      </c>
      <c r="AG3" s="3">
        <v>74</v>
      </c>
      <c r="AH3" s="3">
        <v>88</v>
      </c>
      <c r="AI3" s="3">
        <v>83</v>
      </c>
      <c r="AJ3" s="3">
        <f>SUM(AF3:AI3)</f>
        <v>325</v>
      </c>
    </row>
    <row r="4" spans="1:36" ht="12.75" customHeight="1">
      <c r="A4" s="22" t="s">
        <v>478</v>
      </c>
      <c r="B4" s="3">
        <v>115</v>
      </c>
      <c r="C4" s="3">
        <v>87</v>
      </c>
      <c r="D4" s="3">
        <v>84</v>
      </c>
      <c r="E4" s="3">
        <v>81</v>
      </c>
      <c r="F4" s="3">
        <f>SUM(B4:E4)</f>
        <v>367</v>
      </c>
      <c r="G4" s="3">
        <v>64</v>
      </c>
      <c r="H4" s="3">
        <v>81</v>
      </c>
      <c r="I4" s="3">
        <v>63</v>
      </c>
      <c r="J4" s="3">
        <v>81</v>
      </c>
      <c r="K4" s="3">
        <f>SUM(G4:J4)</f>
        <v>289</v>
      </c>
      <c r="L4" s="3">
        <v>79</v>
      </c>
      <c r="M4" s="3">
        <v>89</v>
      </c>
      <c r="N4" s="3">
        <v>109</v>
      </c>
      <c r="O4" s="3">
        <v>101</v>
      </c>
      <c r="P4" s="3">
        <f>SUM(L4:O4)</f>
        <v>378</v>
      </c>
      <c r="Q4" s="3">
        <v>94</v>
      </c>
      <c r="R4" s="3">
        <v>91</v>
      </c>
      <c r="S4" s="3">
        <v>83</v>
      </c>
      <c r="T4" s="3">
        <v>132</v>
      </c>
      <c r="U4" s="3">
        <f>SUM(Q4:T4)</f>
        <v>400</v>
      </c>
      <c r="V4" s="3">
        <v>85</v>
      </c>
      <c r="W4" s="3">
        <v>69</v>
      </c>
      <c r="X4" s="3">
        <v>73</v>
      </c>
      <c r="Y4" s="3">
        <v>111</v>
      </c>
      <c r="Z4" s="3">
        <f>SUM(V4:Y4)</f>
        <v>338</v>
      </c>
      <c r="AA4" s="3">
        <v>68</v>
      </c>
      <c r="AB4" s="3">
        <v>107</v>
      </c>
      <c r="AC4" s="3">
        <v>94</v>
      </c>
      <c r="AD4" s="3">
        <v>102</v>
      </c>
      <c r="AE4" s="3">
        <f>SUM(AA4:AD4)</f>
        <v>371</v>
      </c>
      <c r="AF4" s="3">
        <v>68</v>
      </c>
      <c r="AG4" s="3">
        <v>88</v>
      </c>
      <c r="AH4" s="3">
        <v>96</v>
      </c>
      <c r="AI4" s="3">
        <v>71</v>
      </c>
      <c r="AJ4" s="3">
        <f>SUM(AF4:AI4)</f>
        <v>323</v>
      </c>
    </row>
    <row r="5" spans="1:36" ht="12.75" customHeight="1">
      <c r="A5" s="22" t="s">
        <v>479</v>
      </c>
      <c r="B5" s="3">
        <v>207</v>
      </c>
      <c r="C5" s="3">
        <v>236</v>
      </c>
      <c r="D5" s="3">
        <v>232</v>
      </c>
      <c r="E5" s="3">
        <v>238</v>
      </c>
      <c r="F5" s="3">
        <f>SUM(B5:E5)</f>
        <v>913</v>
      </c>
      <c r="G5" s="3">
        <v>228</v>
      </c>
      <c r="H5" s="3">
        <v>251</v>
      </c>
      <c r="I5" s="3">
        <v>223</v>
      </c>
      <c r="J5" s="3">
        <v>211</v>
      </c>
      <c r="K5" s="3">
        <f>SUM(G5:J5)</f>
        <v>913</v>
      </c>
      <c r="L5" s="3">
        <v>195</v>
      </c>
      <c r="M5" s="3">
        <v>202</v>
      </c>
      <c r="N5" s="3">
        <v>264</v>
      </c>
      <c r="O5" s="3">
        <v>269</v>
      </c>
      <c r="P5" s="3">
        <f>SUM(L5:O5)</f>
        <v>930</v>
      </c>
      <c r="Q5" s="3">
        <v>364</v>
      </c>
      <c r="R5" s="3">
        <v>257</v>
      </c>
      <c r="S5" s="3">
        <v>263</v>
      </c>
      <c r="T5" s="3">
        <v>280</v>
      </c>
      <c r="U5" s="3">
        <f>SUM(Q5:T5)</f>
        <v>1164</v>
      </c>
      <c r="V5" s="3">
        <v>263</v>
      </c>
      <c r="W5" s="3">
        <v>283</v>
      </c>
      <c r="X5" s="3">
        <v>280</v>
      </c>
      <c r="Y5" s="3">
        <v>323</v>
      </c>
      <c r="Z5" s="3">
        <f>SUM(V5:Y5)</f>
        <v>1149</v>
      </c>
      <c r="AA5" s="3">
        <v>285</v>
      </c>
      <c r="AB5" s="3">
        <v>245</v>
      </c>
      <c r="AC5" s="3">
        <v>269</v>
      </c>
      <c r="AD5" s="3">
        <v>271</v>
      </c>
      <c r="AE5" s="3">
        <f>SUM(AA5:AD5)</f>
        <v>1070</v>
      </c>
      <c r="AF5" s="3">
        <v>295</v>
      </c>
      <c r="AG5" s="3">
        <v>296</v>
      </c>
      <c r="AH5" s="3">
        <v>267</v>
      </c>
      <c r="AI5" s="3">
        <v>205</v>
      </c>
      <c r="AJ5" s="3">
        <f>SUM(AF5:AI5)</f>
        <v>1063</v>
      </c>
    </row>
    <row r="6" spans="1:36" ht="12.75" customHeight="1">
      <c r="A6" s="22" t="s">
        <v>480</v>
      </c>
      <c r="B6" s="3">
        <v>78</v>
      </c>
      <c r="C6" s="3">
        <v>127</v>
      </c>
      <c r="D6" s="3">
        <v>126</v>
      </c>
      <c r="E6" s="3">
        <v>96</v>
      </c>
      <c r="F6" s="3">
        <f>SUM(B6:E6)</f>
        <v>427</v>
      </c>
      <c r="G6" s="3">
        <v>102</v>
      </c>
      <c r="H6" s="3">
        <v>109</v>
      </c>
      <c r="I6" s="3">
        <v>88</v>
      </c>
      <c r="J6" s="3">
        <v>85</v>
      </c>
      <c r="K6" s="3">
        <f>SUM(G6:J6)</f>
        <v>384</v>
      </c>
      <c r="L6" s="3">
        <v>92</v>
      </c>
      <c r="M6" s="3">
        <v>94</v>
      </c>
      <c r="N6" s="3">
        <v>95</v>
      </c>
      <c r="O6" s="3">
        <v>78</v>
      </c>
      <c r="P6" s="3">
        <f>SUM(L6:O6)</f>
        <v>359</v>
      </c>
      <c r="Q6" s="3">
        <v>108</v>
      </c>
      <c r="R6" s="3">
        <v>84</v>
      </c>
      <c r="S6" s="3">
        <v>86</v>
      </c>
      <c r="T6" s="3">
        <v>88</v>
      </c>
      <c r="U6" s="3">
        <f>SUM(Q6:T6)</f>
        <v>366</v>
      </c>
      <c r="V6" s="3">
        <v>113</v>
      </c>
      <c r="W6" s="3">
        <v>58</v>
      </c>
      <c r="X6" s="3">
        <v>119</v>
      </c>
      <c r="Y6" s="3">
        <v>85</v>
      </c>
      <c r="Z6" s="3">
        <f>SUM(V6:Y6)</f>
        <v>375</v>
      </c>
      <c r="AA6" s="3">
        <v>99</v>
      </c>
      <c r="AB6" s="3">
        <v>73</v>
      </c>
      <c r="AC6" s="3">
        <v>87</v>
      </c>
      <c r="AD6" s="3">
        <v>94</v>
      </c>
      <c r="AE6" s="3">
        <f>SUM(AA6:AD6)</f>
        <v>353</v>
      </c>
      <c r="AF6" s="3">
        <v>113</v>
      </c>
      <c r="AG6" s="3">
        <v>84</v>
      </c>
      <c r="AH6" s="3">
        <v>95</v>
      </c>
      <c r="AI6" s="3">
        <v>93</v>
      </c>
      <c r="AJ6" s="3">
        <f>SUM(AF6:AI6)</f>
        <v>385</v>
      </c>
    </row>
    <row r="7" spans="1:36" ht="12.75" customHeight="1">
      <c r="A7" s="22" t="s">
        <v>481</v>
      </c>
      <c r="B7" s="3">
        <v>83</v>
      </c>
      <c r="C7" s="3">
        <v>90</v>
      </c>
      <c r="D7" s="3">
        <v>122</v>
      </c>
      <c r="E7" s="3">
        <v>117</v>
      </c>
      <c r="F7" s="3">
        <f>SUM(B7:E7)</f>
        <v>412</v>
      </c>
      <c r="G7" s="3">
        <v>90</v>
      </c>
      <c r="H7" s="3">
        <v>120</v>
      </c>
      <c r="I7" s="3">
        <v>117</v>
      </c>
      <c r="J7" s="3">
        <v>84</v>
      </c>
      <c r="K7" s="3">
        <f>SUM(G7:J7)</f>
        <v>411</v>
      </c>
      <c r="L7" s="3">
        <v>76</v>
      </c>
      <c r="M7" s="3">
        <v>68</v>
      </c>
      <c r="N7" s="3">
        <v>115</v>
      </c>
      <c r="O7" s="3">
        <v>100</v>
      </c>
      <c r="P7" s="3">
        <f>SUM(L7:O7)</f>
        <v>359</v>
      </c>
      <c r="Q7" s="3">
        <v>73</v>
      </c>
      <c r="R7" s="3">
        <v>124</v>
      </c>
      <c r="S7" s="3">
        <v>160</v>
      </c>
      <c r="T7" s="3">
        <v>124</v>
      </c>
      <c r="U7" s="3">
        <f>SUM(Q7:T7)</f>
        <v>481</v>
      </c>
      <c r="V7" s="3">
        <v>95</v>
      </c>
      <c r="W7" s="3">
        <v>73</v>
      </c>
      <c r="X7" s="3">
        <v>95</v>
      </c>
      <c r="Y7" s="3">
        <v>77</v>
      </c>
      <c r="Z7" s="3">
        <f>SUM(V7:Y7)</f>
        <v>340</v>
      </c>
      <c r="AA7" s="3">
        <v>93</v>
      </c>
      <c r="AB7" s="3">
        <v>73</v>
      </c>
      <c r="AC7" s="3">
        <v>81</v>
      </c>
      <c r="AD7" s="3">
        <v>76</v>
      </c>
      <c r="AE7" s="3">
        <f>SUM(AA7:AD7)</f>
        <v>323</v>
      </c>
      <c r="AF7" s="3">
        <v>73</v>
      </c>
      <c r="AG7" s="3">
        <v>89</v>
      </c>
      <c r="AH7" s="3">
        <v>72</v>
      </c>
      <c r="AI7" s="3">
        <v>71</v>
      </c>
      <c r="AJ7" s="3">
        <f>SUM(AF7:AI7)</f>
        <v>305</v>
      </c>
    </row>
    <row r="8" spans="1:36" ht="12.75" customHeight="1">
      <c r="A8" s="22" t="s">
        <v>482</v>
      </c>
      <c r="B8" s="3">
        <v>245</v>
      </c>
      <c r="C8" s="3">
        <v>259</v>
      </c>
      <c r="D8" s="3">
        <v>403</v>
      </c>
      <c r="E8" s="3">
        <v>278</v>
      </c>
      <c r="F8" s="3">
        <f>SUM(B8:E8)</f>
        <v>1185</v>
      </c>
      <c r="G8" s="3">
        <v>278</v>
      </c>
      <c r="H8" s="3">
        <v>281</v>
      </c>
      <c r="I8" s="3">
        <v>298</v>
      </c>
      <c r="J8" s="3">
        <v>242</v>
      </c>
      <c r="K8" s="3">
        <f>SUM(G8:J8)</f>
        <v>1099</v>
      </c>
      <c r="L8" s="3">
        <v>249</v>
      </c>
      <c r="M8" s="3">
        <v>236</v>
      </c>
      <c r="N8" s="3">
        <v>198</v>
      </c>
      <c r="O8" s="3">
        <v>255</v>
      </c>
      <c r="P8" s="3">
        <f>SUM(L8:O8)</f>
        <v>938</v>
      </c>
      <c r="Q8" s="3">
        <v>240</v>
      </c>
      <c r="R8" s="3">
        <v>211</v>
      </c>
      <c r="S8" s="3">
        <v>243</v>
      </c>
      <c r="T8" s="3">
        <v>294</v>
      </c>
      <c r="U8" s="3">
        <f>SUM(Q8:T8)</f>
        <v>988</v>
      </c>
      <c r="V8" s="3">
        <v>180</v>
      </c>
      <c r="W8" s="3">
        <v>202</v>
      </c>
      <c r="X8" s="3">
        <v>198</v>
      </c>
      <c r="Y8" s="3">
        <v>290</v>
      </c>
      <c r="Z8" s="3">
        <f>SUM(V8:Y8)</f>
        <v>870</v>
      </c>
      <c r="AA8" s="3">
        <v>299</v>
      </c>
      <c r="AB8" s="3">
        <v>239</v>
      </c>
      <c r="AC8" s="3">
        <v>231</v>
      </c>
      <c r="AD8" s="3">
        <v>223</v>
      </c>
      <c r="AE8" s="3">
        <f>SUM(AA8:AD8)</f>
        <v>992</v>
      </c>
      <c r="AF8" s="3">
        <v>215</v>
      </c>
      <c r="AG8" s="3">
        <v>213</v>
      </c>
      <c r="AH8" s="3">
        <v>283</v>
      </c>
      <c r="AI8" s="3">
        <v>179</v>
      </c>
      <c r="AJ8" s="3">
        <f>SUM(AF8:AI8)</f>
        <v>890</v>
      </c>
    </row>
    <row r="9" spans="1:36" ht="12.75" customHeight="1">
      <c r="A9" s="22" t="s">
        <v>483</v>
      </c>
      <c r="B9" s="3">
        <v>118</v>
      </c>
      <c r="C9" s="3">
        <v>119</v>
      </c>
      <c r="D9" s="3">
        <v>145</v>
      </c>
      <c r="E9" s="3">
        <v>164</v>
      </c>
      <c r="F9" s="3">
        <f>SUM(B9:E9)</f>
        <v>546</v>
      </c>
      <c r="G9" s="3">
        <v>96</v>
      </c>
      <c r="H9" s="3">
        <v>134</v>
      </c>
      <c r="I9" s="3">
        <v>90</v>
      </c>
      <c r="J9" s="3">
        <v>129</v>
      </c>
      <c r="K9" s="3">
        <f>SUM(G9:J9)</f>
        <v>449</v>
      </c>
      <c r="L9" s="3">
        <v>92</v>
      </c>
      <c r="M9" s="3">
        <v>81</v>
      </c>
      <c r="N9" s="3">
        <v>123</v>
      </c>
      <c r="O9" s="3">
        <v>123</v>
      </c>
      <c r="P9" s="3">
        <f>SUM(L9:O9)</f>
        <v>419</v>
      </c>
      <c r="Q9" s="3">
        <v>158</v>
      </c>
      <c r="R9" s="3">
        <v>101</v>
      </c>
      <c r="S9" s="3">
        <v>137</v>
      </c>
      <c r="T9" s="3">
        <v>144</v>
      </c>
      <c r="U9" s="3">
        <f>SUM(Q9:T9)</f>
        <v>540</v>
      </c>
      <c r="V9" s="3">
        <v>115</v>
      </c>
      <c r="W9" s="3">
        <v>108</v>
      </c>
      <c r="X9" s="3">
        <v>124</v>
      </c>
      <c r="Y9" s="3">
        <v>111</v>
      </c>
      <c r="Z9" s="3">
        <f>SUM(V9:Y9)</f>
        <v>458</v>
      </c>
      <c r="AA9" s="3">
        <v>119</v>
      </c>
      <c r="AB9" s="3">
        <v>92</v>
      </c>
      <c r="AC9" s="3">
        <v>102</v>
      </c>
      <c r="AD9" s="3">
        <v>109</v>
      </c>
      <c r="AE9" s="3">
        <f>SUM(AA9:AD9)</f>
        <v>422</v>
      </c>
      <c r="AF9" s="3">
        <v>107</v>
      </c>
      <c r="AG9" s="3">
        <v>122</v>
      </c>
      <c r="AH9" s="3">
        <v>85</v>
      </c>
      <c r="AI9" s="3">
        <v>63</v>
      </c>
      <c r="AJ9" s="3">
        <f>SUM(AF9:AI9)</f>
        <v>377</v>
      </c>
    </row>
    <row r="10" spans="1:36" ht="12.75" customHeight="1">
      <c r="A10" s="22" t="s">
        <v>484</v>
      </c>
      <c r="B10" s="3">
        <v>241</v>
      </c>
      <c r="C10" s="3">
        <v>230</v>
      </c>
      <c r="D10" s="3">
        <v>248</v>
      </c>
      <c r="E10" s="3">
        <v>218</v>
      </c>
      <c r="F10" s="3">
        <f>SUM(B10:E10)</f>
        <v>937</v>
      </c>
      <c r="G10" s="3">
        <v>262</v>
      </c>
      <c r="H10" s="3">
        <v>226</v>
      </c>
      <c r="I10" s="3">
        <v>201</v>
      </c>
      <c r="J10" s="3">
        <v>240</v>
      </c>
      <c r="K10" s="3">
        <f>SUM(G10:J10)</f>
        <v>929</v>
      </c>
      <c r="L10" s="3">
        <v>222</v>
      </c>
      <c r="M10" s="3">
        <v>234</v>
      </c>
      <c r="N10" s="3">
        <v>198</v>
      </c>
      <c r="O10" s="3">
        <v>309</v>
      </c>
      <c r="P10" s="3">
        <f>SUM(L10:O10)</f>
        <v>963</v>
      </c>
      <c r="Q10" s="3">
        <v>299</v>
      </c>
      <c r="R10" s="3">
        <v>174</v>
      </c>
      <c r="S10" s="3">
        <v>226</v>
      </c>
      <c r="T10" s="3">
        <v>214</v>
      </c>
      <c r="U10" s="3">
        <f>SUM(Q10:T10)</f>
        <v>913</v>
      </c>
      <c r="V10" s="3">
        <v>217</v>
      </c>
      <c r="W10" s="3">
        <v>231</v>
      </c>
      <c r="X10" s="3">
        <v>188</v>
      </c>
      <c r="Y10" s="3">
        <v>176</v>
      </c>
      <c r="Z10" s="3">
        <f>SUM(V10:Y10)</f>
        <v>812</v>
      </c>
      <c r="AA10" s="3">
        <v>170</v>
      </c>
      <c r="AB10" s="3">
        <v>175</v>
      </c>
      <c r="AC10" s="3">
        <v>213</v>
      </c>
      <c r="AD10" s="3">
        <v>170</v>
      </c>
      <c r="AE10" s="3">
        <f>SUM(AA10:AD10)</f>
        <v>728</v>
      </c>
      <c r="AF10" s="3">
        <v>274</v>
      </c>
      <c r="AG10" s="3">
        <v>236</v>
      </c>
      <c r="AH10" s="3">
        <v>182</v>
      </c>
      <c r="AI10" s="3">
        <v>172</v>
      </c>
      <c r="AJ10" s="3">
        <f>SUM(AF10:AI10)</f>
        <v>864</v>
      </c>
    </row>
    <row r="11" spans="1:36" ht="12.75" customHeight="1">
      <c r="A11" s="22" t="s">
        <v>485</v>
      </c>
      <c r="B11" s="3">
        <v>68</v>
      </c>
      <c r="C11" s="3">
        <v>75</v>
      </c>
      <c r="D11" s="3">
        <v>84</v>
      </c>
      <c r="E11" s="3">
        <v>85</v>
      </c>
      <c r="F11" s="3">
        <f>SUM(B11:E11)</f>
        <v>312</v>
      </c>
      <c r="G11" s="3">
        <v>81</v>
      </c>
      <c r="H11" s="3">
        <v>91</v>
      </c>
      <c r="I11" s="3">
        <v>79</v>
      </c>
      <c r="J11" s="3">
        <v>90</v>
      </c>
      <c r="K11" s="3">
        <f>SUM(G11:J11)</f>
        <v>341</v>
      </c>
      <c r="L11" s="3">
        <v>75</v>
      </c>
      <c r="M11" s="3">
        <v>111</v>
      </c>
      <c r="N11" s="3">
        <v>113</v>
      </c>
      <c r="O11" s="3">
        <v>126</v>
      </c>
      <c r="P11" s="3">
        <f>SUM(L11:O11)</f>
        <v>425</v>
      </c>
      <c r="Q11" s="3">
        <v>116</v>
      </c>
      <c r="R11" s="3">
        <v>75</v>
      </c>
      <c r="S11" s="3">
        <v>96</v>
      </c>
      <c r="T11" s="3">
        <v>85</v>
      </c>
      <c r="U11" s="3">
        <f>SUM(Q11:T11)</f>
        <v>372</v>
      </c>
      <c r="V11" s="3">
        <v>118</v>
      </c>
      <c r="W11" s="3">
        <v>84</v>
      </c>
      <c r="X11" s="3">
        <v>103</v>
      </c>
      <c r="Y11" s="3">
        <v>118</v>
      </c>
      <c r="Z11" s="3">
        <f>SUM(V11:Y11)</f>
        <v>423</v>
      </c>
      <c r="AA11" s="3">
        <v>92</v>
      </c>
      <c r="AB11" s="3">
        <v>73</v>
      </c>
      <c r="AC11" s="3">
        <v>70</v>
      </c>
      <c r="AD11" s="3">
        <v>118</v>
      </c>
      <c r="AE11" s="3">
        <f>SUM(AA11:AD11)</f>
        <v>353</v>
      </c>
      <c r="AF11" s="3">
        <v>126</v>
      </c>
      <c r="AG11" s="3">
        <v>114</v>
      </c>
      <c r="AH11" s="3">
        <v>123</v>
      </c>
      <c r="AI11" s="3">
        <v>91</v>
      </c>
      <c r="AJ11" s="3">
        <f>SUM(AF11:AI11)</f>
        <v>454</v>
      </c>
    </row>
    <row r="12" spans="1:36" ht="12.75" customHeight="1">
      <c r="A12" s="22" t="s">
        <v>486</v>
      </c>
      <c r="B12" s="3">
        <v>68</v>
      </c>
      <c r="C12" s="3">
        <v>66</v>
      </c>
      <c r="D12" s="3">
        <v>60</v>
      </c>
      <c r="E12" s="3">
        <v>62</v>
      </c>
      <c r="F12" s="3">
        <f>SUM(B12:E12)</f>
        <v>256</v>
      </c>
      <c r="G12" s="3">
        <v>78</v>
      </c>
      <c r="H12" s="3">
        <v>59</v>
      </c>
      <c r="I12" s="3">
        <v>51</v>
      </c>
      <c r="J12" s="3">
        <v>44</v>
      </c>
      <c r="K12" s="3">
        <f>SUM(G12:J12)</f>
        <v>232</v>
      </c>
      <c r="L12" s="3">
        <v>57</v>
      </c>
      <c r="M12" s="3">
        <v>60</v>
      </c>
      <c r="N12" s="3">
        <v>89</v>
      </c>
      <c r="O12" s="3">
        <v>84</v>
      </c>
      <c r="P12" s="3">
        <f>SUM(L12:O12)</f>
        <v>290</v>
      </c>
      <c r="Q12" s="3">
        <v>68</v>
      </c>
      <c r="R12" s="3">
        <v>50</v>
      </c>
      <c r="S12" s="3">
        <v>70</v>
      </c>
      <c r="T12" s="3">
        <v>67</v>
      </c>
      <c r="U12" s="3">
        <f>SUM(Q12:T12)</f>
        <v>255</v>
      </c>
      <c r="V12" s="3">
        <v>64</v>
      </c>
      <c r="W12" s="3">
        <v>63</v>
      </c>
      <c r="X12" s="3">
        <v>53</v>
      </c>
      <c r="Y12" s="3">
        <v>52</v>
      </c>
      <c r="Z12" s="3">
        <f>SUM(V12:Y12)</f>
        <v>232</v>
      </c>
      <c r="AA12" s="3">
        <v>72</v>
      </c>
      <c r="AB12" s="3">
        <v>75</v>
      </c>
      <c r="AC12" s="3">
        <v>46</v>
      </c>
      <c r="AD12" s="3">
        <v>44</v>
      </c>
      <c r="AE12" s="3">
        <f>SUM(AA12:AD12)</f>
        <v>237</v>
      </c>
      <c r="AF12" s="3">
        <v>35</v>
      </c>
      <c r="AG12" s="3">
        <v>48</v>
      </c>
      <c r="AH12" s="3">
        <v>66</v>
      </c>
      <c r="AI12" s="3">
        <v>32</v>
      </c>
      <c r="AJ12" s="3">
        <f>SUM(AF12:AI12)</f>
        <v>181</v>
      </c>
    </row>
    <row r="13" spans="1:36" ht="12.75" customHeight="1">
      <c r="A13" s="22" t="s">
        <v>487</v>
      </c>
      <c r="B13" s="3">
        <v>76</v>
      </c>
      <c r="C13" s="3">
        <v>111</v>
      </c>
      <c r="D13" s="3">
        <v>103</v>
      </c>
      <c r="E13" s="3">
        <v>77</v>
      </c>
      <c r="F13" s="3">
        <f>SUM(B13:E13)</f>
        <v>367</v>
      </c>
      <c r="G13" s="3">
        <v>87</v>
      </c>
      <c r="H13" s="3">
        <v>96</v>
      </c>
      <c r="I13" s="3">
        <v>104</v>
      </c>
      <c r="J13" s="3">
        <v>76</v>
      </c>
      <c r="K13" s="3">
        <f>SUM(G13:J13)</f>
        <v>363</v>
      </c>
      <c r="L13" s="3">
        <v>86</v>
      </c>
      <c r="M13" s="3">
        <v>88</v>
      </c>
      <c r="N13" s="3">
        <v>89</v>
      </c>
      <c r="O13" s="3">
        <v>85</v>
      </c>
      <c r="P13" s="3">
        <f>SUM(L13:O13)</f>
        <v>348</v>
      </c>
      <c r="Q13" s="3">
        <v>94</v>
      </c>
      <c r="R13" s="3">
        <v>69</v>
      </c>
      <c r="S13" s="3">
        <v>92</v>
      </c>
      <c r="T13" s="3">
        <v>78</v>
      </c>
      <c r="U13" s="3">
        <f>SUM(Q13:T13)</f>
        <v>333</v>
      </c>
      <c r="V13" s="3">
        <v>73</v>
      </c>
      <c r="W13" s="3">
        <v>65</v>
      </c>
      <c r="X13" s="3">
        <v>90</v>
      </c>
      <c r="Y13" s="3">
        <v>89</v>
      </c>
      <c r="Z13" s="3">
        <f>SUM(V13:Y13)</f>
        <v>317</v>
      </c>
      <c r="AA13" s="3">
        <v>91</v>
      </c>
      <c r="AB13" s="3">
        <v>85</v>
      </c>
      <c r="AC13" s="3">
        <v>97</v>
      </c>
      <c r="AD13" s="3">
        <v>87</v>
      </c>
      <c r="AE13" s="3">
        <f>SUM(AA13:AD13)</f>
        <v>360</v>
      </c>
      <c r="AF13" s="3">
        <v>91</v>
      </c>
      <c r="AG13" s="3">
        <v>118</v>
      </c>
      <c r="AH13" s="3">
        <v>116</v>
      </c>
      <c r="AI13" s="3">
        <v>66</v>
      </c>
      <c r="AJ13" s="3">
        <f>SUM(AF13:AI13)</f>
        <v>391</v>
      </c>
    </row>
    <row r="14" spans="1:36" ht="12.75" customHeight="1">
      <c r="A14" s="22" t="s">
        <v>488</v>
      </c>
      <c r="B14" s="3">
        <v>359</v>
      </c>
      <c r="C14" s="3">
        <v>381</v>
      </c>
      <c r="D14" s="3">
        <v>446</v>
      </c>
      <c r="E14" s="3">
        <v>330</v>
      </c>
      <c r="F14" s="3">
        <f>SUM(B14:E14)</f>
        <v>1516</v>
      </c>
      <c r="G14" s="3">
        <v>268</v>
      </c>
      <c r="H14" s="3">
        <v>353</v>
      </c>
      <c r="I14" s="3">
        <v>309</v>
      </c>
      <c r="J14" s="3">
        <v>380</v>
      </c>
      <c r="K14" s="3">
        <f>SUM(G14:J14)</f>
        <v>1310</v>
      </c>
      <c r="L14" s="3">
        <v>426</v>
      </c>
      <c r="M14" s="3">
        <v>311</v>
      </c>
      <c r="N14" s="3">
        <v>340</v>
      </c>
      <c r="O14" s="3">
        <v>404</v>
      </c>
      <c r="P14" s="3">
        <f>SUM(L14:O14)</f>
        <v>1481</v>
      </c>
      <c r="Q14" s="3">
        <v>378</v>
      </c>
      <c r="R14" s="3">
        <v>310</v>
      </c>
      <c r="S14" s="3">
        <v>240</v>
      </c>
      <c r="T14" s="3">
        <v>293</v>
      </c>
      <c r="U14" s="3">
        <f>SUM(Q14:T14)</f>
        <v>1221</v>
      </c>
      <c r="V14" s="3">
        <v>275</v>
      </c>
      <c r="W14" s="3">
        <v>248</v>
      </c>
      <c r="X14" s="3">
        <v>284</v>
      </c>
      <c r="Y14" s="3">
        <v>290</v>
      </c>
      <c r="Z14" s="3">
        <f>SUM(V14:Y14)</f>
        <v>1097</v>
      </c>
      <c r="AA14" s="3">
        <v>238</v>
      </c>
      <c r="AB14" s="3">
        <v>242</v>
      </c>
      <c r="AC14" s="3">
        <v>298</v>
      </c>
      <c r="AD14" s="3">
        <v>314</v>
      </c>
      <c r="AE14" s="3">
        <f>SUM(AA14:AD14)</f>
        <v>1092</v>
      </c>
      <c r="AF14" s="3">
        <v>266</v>
      </c>
      <c r="AG14" s="3">
        <v>291</v>
      </c>
      <c r="AH14" s="3">
        <v>273</v>
      </c>
      <c r="AI14" s="3">
        <v>276</v>
      </c>
      <c r="AJ14" s="3">
        <f>SUM(AF14:AI14)</f>
        <v>1106</v>
      </c>
    </row>
    <row r="15" spans="1:36" ht="12.75" customHeight="1">
      <c r="A15" s="22" t="s">
        <v>489</v>
      </c>
      <c r="B15" s="3">
        <v>177</v>
      </c>
      <c r="C15" s="3">
        <v>135</v>
      </c>
      <c r="D15" s="3">
        <v>209</v>
      </c>
      <c r="E15" s="3">
        <v>140</v>
      </c>
      <c r="F15" s="3">
        <f>SUM(B15:E15)</f>
        <v>661</v>
      </c>
      <c r="G15" s="3">
        <v>181</v>
      </c>
      <c r="H15" s="3">
        <v>164</v>
      </c>
      <c r="I15" s="3">
        <v>164</v>
      </c>
      <c r="J15" s="3">
        <v>227</v>
      </c>
      <c r="K15" s="3">
        <f>SUM(G15:J15)</f>
        <v>736</v>
      </c>
      <c r="L15" s="3">
        <v>200</v>
      </c>
      <c r="M15" s="3">
        <v>221</v>
      </c>
      <c r="N15" s="3">
        <v>230</v>
      </c>
      <c r="O15" s="3">
        <v>325</v>
      </c>
      <c r="P15" s="3">
        <f>SUM(L15:O15)</f>
        <v>976</v>
      </c>
      <c r="Q15" s="3">
        <v>285</v>
      </c>
      <c r="R15" s="3">
        <v>180</v>
      </c>
      <c r="S15" s="3">
        <v>261</v>
      </c>
      <c r="T15" s="3">
        <v>224</v>
      </c>
      <c r="U15" s="3">
        <f>SUM(Q15:T15)</f>
        <v>950</v>
      </c>
      <c r="V15" s="3">
        <v>259</v>
      </c>
      <c r="W15" s="3">
        <v>224</v>
      </c>
      <c r="X15" s="3">
        <v>262</v>
      </c>
      <c r="Y15" s="3">
        <v>295</v>
      </c>
      <c r="Z15" s="3">
        <f>SUM(V15:Y15)</f>
        <v>1040</v>
      </c>
      <c r="AA15" s="3">
        <v>236</v>
      </c>
      <c r="AB15" s="3">
        <v>242</v>
      </c>
      <c r="AC15" s="3">
        <v>291</v>
      </c>
      <c r="AD15" s="3">
        <v>316</v>
      </c>
      <c r="AE15" s="3">
        <f>SUM(AA15:AD15)</f>
        <v>1085</v>
      </c>
      <c r="AF15" s="3">
        <v>274</v>
      </c>
      <c r="AG15" s="3">
        <v>257</v>
      </c>
      <c r="AH15" s="3">
        <v>225</v>
      </c>
      <c r="AI15" s="3">
        <v>219</v>
      </c>
      <c r="AJ15" s="3">
        <f>SUM(AF15:AI15)</f>
        <v>975</v>
      </c>
    </row>
    <row r="16" spans="1:36" ht="12.75" customHeight="1">
      <c r="A16" s="22" t="s">
        <v>490</v>
      </c>
      <c r="B16" s="3">
        <v>208</v>
      </c>
      <c r="C16" s="3">
        <v>227</v>
      </c>
      <c r="D16" s="3">
        <v>221</v>
      </c>
      <c r="E16" s="3">
        <v>230</v>
      </c>
      <c r="F16" s="3">
        <f>SUM(B16:E16)</f>
        <v>886</v>
      </c>
      <c r="G16" s="3">
        <v>198</v>
      </c>
      <c r="H16" s="3">
        <v>242</v>
      </c>
      <c r="I16" s="3">
        <v>186</v>
      </c>
      <c r="J16" s="3">
        <v>238</v>
      </c>
      <c r="K16" s="3">
        <f>SUM(G16:J16)</f>
        <v>864</v>
      </c>
      <c r="L16" s="3">
        <v>282</v>
      </c>
      <c r="M16" s="3">
        <v>251</v>
      </c>
      <c r="N16" s="3">
        <v>290</v>
      </c>
      <c r="O16" s="3">
        <v>399</v>
      </c>
      <c r="P16" s="3">
        <f>SUM(L16:O16)</f>
        <v>1222</v>
      </c>
      <c r="Q16" s="3">
        <v>344</v>
      </c>
      <c r="R16" s="3">
        <v>298</v>
      </c>
      <c r="S16" s="3">
        <v>331</v>
      </c>
      <c r="T16" s="3">
        <v>261</v>
      </c>
      <c r="U16" s="3">
        <f>SUM(Q16:T16)</f>
        <v>1234</v>
      </c>
      <c r="V16" s="3">
        <v>230</v>
      </c>
      <c r="W16" s="3">
        <v>238</v>
      </c>
      <c r="X16" s="3">
        <v>265</v>
      </c>
      <c r="Y16" s="3">
        <v>326</v>
      </c>
      <c r="Z16" s="3">
        <f>SUM(V16:Y16)</f>
        <v>1059</v>
      </c>
      <c r="AA16" s="3">
        <v>313</v>
      </c>
      <c r="AB16" s="3">
        <v>168</v>
      </c>
      <c r="AC16" s="3">
        <v>238</v>
      </c>
      <c r="AD16" s="3">
        <v>231</v>
      </c>
      <c r="AE16" s="3">
        <f>SUM(AA16:AD16)</f>
        <v>950</v>
      </c>
      <c r="AF16" s="3">
        <v>255</v>
      </c>
      <c r="AG16" s="3">
        <v>235</v>
      </c>
      <c r="AH16" s="3">
        <v>234</v>
      </c>
      <c r="AI16" s="3">
        <v>153</v>
      </c>
      <c r="AJ16" s="3">
        <f>SUM(AF16:AI16)</f>
        <v>877</v>
      </c>
    </row>
    <row r="17" spans="1:36" ht="12.75" customHeight="1">
      <c r="A17" s="22" t="s">
        <v>491</v>
      </c>
      <c r="B17" s="3">
        <v>252</v>
      </c>
      <c r="C17" s="3">
        <v>252</v>
      </c>
      <c r="D17" s="3">
        <v>270</v>
      </c>
      <c r="E17" s="3">
        <v>290</v>
      </c>
      <c r="F17" s="3">
        <f>SUM(B17:E17)</f>
        <v>1064</v>
      </c>
      <c r="G17" s="3">
        <v>321</v>
      </c>
      <c r="H17" s="3">
        <v>221</v>
      </c>
      <c r="I17" s="3">
        <v>255</v>
      </c>
      <c r="J17" s="3">
        <v>248</v>
      </c>
      <c r="K17" s="3">
        <f>SUM(G17:J17)</f>
        <v>1045</v>
      </c>
      <c r="L17" s="3">
        <v>279</v>
      </c>
      <c r="M17" s="3">
        <v>284</v>
      </c>
      <c r="N17" s="3">
        <v>249</v>
      </c>
      <c r="O17" s="3">
        <v>334</v>
      </c>
      <c r="P17" s="3">
        <f>SUM(L17:O17)</f>
        <v>1146</v>
      </c>
      <c r="Q17" s="3">
        <v>350</v>
      </c>
      <c r="R17" s="3">
        <v>271</v>
      </c>
      <c r="S17" s="3">
        <v>307</v>
      </c>
      <c r="T17" s="3">
        <v>261</v>
      </c>
      <c r="U17" s="3">
        <f>SUM(Q17:T17)</f>
        <v>1189</v>
      </c>
      <c r="V17" s="3">
        <v>204</v>
      </c>
      <c r="W17" s="3">
        <v>157</v>
      </c>
      <c r="X17" s="3">
        <v>215</v>
      </c>
      <c r="Y17" s="3">
        <v>279</v>
      </c>
      <c r="Z17" s="3">
        <f>SUM(V17:Y17)</f>
        <v>855</v>
      </c>
      <c r="AA17" s="3">
        <v>186</v>
      </c>
      <c r="AB17" s="3">
        <v>211</v>
      </c>
      <c r="AC17" s="3">
        <v>232</v>
      </c>
      <c r="AD17" s="3">
        <v>297</v>
      </c>
      <c r="AE17" s="3">
        <f>SUM(AA17:AD17)</f>
        <v>926</v>
      </c>
      <c r="AF17" s="3">
        <v>303</v>
      </c>
      <c r="AG17" s="3">
        <v>213</v>
      </c>
      <c r="AH17" s="3">
        <v>195</v>
      </c>
      <c r="AI17" s="3">
        <v>180</v>
      </c>
      <c r="AJ17" s="3">
        <f>SUM(AF17:AI17)</f>
        <v>891</v>
      </c>
    </row>
    <row r="18" spans="1:36" ht="12.75" customHeight="1">
      <c r="A18" s="28" t="s">
        <v>492</v>
      </c>
      <c r="B18" s="3">
        <v>103</v>
      </c>
      <c r="C18" s="3">
        <v>111</v>
      </c>
      <c r="D18" s="3">
        <v>153</v>
      </c>
      <c r="E18" s="3">
        <v>140</v>
      </c>
      <c r="F18" s="3">
        <f>SUM(B18:E18)</f>
        <v>507</v>
      </c>
      <c r="G18" s="3">
        <v>127</v>
      </c>
      <c r="H18" s="3">
        <v>164</v>
      </c>
      <c r="I18" s="3">
        <v>135</v>
      </c>
      <c r="J18" s="3">
        <v>90</v>
      </c>
      <c r="K18" s="3">
        <f>SUM(G18:J18)</f>
        <v>516</v>
      </c>
      <c r="L18" s="3">
        <v>117</v>
      </c>
      <c r="M18" s="3">
        <v>159</v>
      </c>
      <c r="N18" s="3">
        <v>160</v>
      </c>
      <c r="O18" s="3">
        <v>135</v>
      </c>
      <c r="P18" s="3">
        <f>SUM(L18:O18)</f>
        <v>571</v>
      </c>
      <c r="Q18" s="3">
        <v>139</v>
      </c>
      <c r="R18" s="3">
        <v>130</v>
      </c>
      <c r="S18" s="3">
        <v>141</v>
      </c>
      <c r="T18" s="3">
        <v>148</v>
      </c>
      <c r="U18" s="3">
        <f>SUM(Q18:T18)</f>
        <v>558</v>
      </c>
      <c r="V18" s="3">
        <v>172</v>
      </c>
      <c r="W18" s="3">
        <v>148</v>
      </c>
      <c r="X18" s="3">
        <v>171</v>
      </c>
      <c r="Y18" s="3">
        <v>172</v>
      </c>
      <c r="Z18" s="3">
        <f>SUM(V18:Y18)</f>
        <v>663</v>
      </c>
      <c r="AA18" s="3">
        <v>161</v>
      </c>
      <c r="AB18" s="3">
        <v>137</v>
      </c>
      <c r="AC18" s="3">
        <v>146</v>
      </c>
      <c r="AD18" s="3">
        <v>134</v>
      </c>
      <c r="AE18" s="3">
        <f>SUM(AA18:AD18)</f>
        <v>578</v>
      </c>
      <c r="AF18" s="3">
        <v>112</v>
      </c>
      <c r="AG18" s="3">
        <v>73</v>
      </c>
      <c r="AH18" s="3">
        <v>90</v>
      </c>
      <c r="AI18" s="3">
        <v>64</v>
      </c>
      <c r="AJ18" s="3">
        <f>SUM(AF18:AI18)</f>
        <v>339</v>
      </c>
    </row>
    <row r="19" spans="1:36" ht="12.75" customHeight="1">
      <c r="A19" s="22" t="s">
        <v>493</v>
      </c>
      <c r="B19" s="3">
        <v>360</v>
      </c>
      <c r="C19" s="3">
        <v>361</v>
      </c>
      <c r="D19" s="3">
        <v>463</v>
      </c>
      <c r="E19" s="3">
        <v>408</v>
      </c>
      <c r="F19" s="3">
        <f>SUM(B19:E19)</f>
        <v>1592</v>
      </c>
      <c r="G19" s="3">
        <v>387</v>
      </c>
      <c r="H19" s="3">
        <v>279</v>
      </c>
      <c r="I19" s="3">
        <v>301</v>
      </c>
      <c r="J19" s="3">
        <v>376</v>
      </c>
      <c r="K19" s="3">
        <f>SUM(G19:J19)</f>
        <v>1343</v>
      </c>
      <c r="L19" s="3">
        <v>413</v>
      </c>
      <c r="M19" s="3">
        <v>325</v>
      </c>
      <c r="N19" s="3">
        <v>425</v>
      </c>
      <c r="O19" s="3">
        <v>529</v>
      </c>
      <c r="P19" s="3">
        <f>SUM(L19:O19)</f>
        <v>1692</v>
      </c>
      <c r="Q19" s="3">
        <v>445</v>
      </c>
      <c r="R19" s="3">
        <v>402</v>
      </c>
      <c r="S19" s="3">
        <v>398</v>
      </c>
      <c r="T19" s="3">
        <v>500</v>
      </c>
      <c r="U19" s="3">
        <f>SUM(Q19:T19)</f>
        <v>1745</v>
      </c>
      <c r="V19" s="3">
        <v>358</v>
      </c>
      <c r="W19" s="3">
        <v>293</v>
      </c>
      <c r="X19" s="3">
        <v>319</v>
      </c>
      <c r="Y19" s="3">
        <v>316</v>
      </c>
      <c r="Z19" s="3">
        <f>SUM(V19:Y19)</f>
        <v>1286</v>
      </c>
      <c r="AA19" s="3">
        <v>308</v>
      </c>
      <c r="AB19" s="3">
        <v>281</v>
      </c>
      <c r="AC19" s="3">
        <v>337</v>
      </c>
      <c r="AD19" s="3">
        <v>502</v>
      </c>
      <c r="AE19" s="3">
        <f>SUM(AA19:AD19)</f>
        <v>1428</v>
      </c>
      <c r="AF19" s="3">
        <v>502</v>
      </c>
      <c r="AG19" s="3">
        <v>291</v>
      </c>
      <c r="AH19" s="3">
        <v>242</v>
      </c>
      <c r="AI19" s="3">
        <v>345</v>
      </c>
      <c r="AJ19" s="3">
        <f>SUM(AF19:AI19)</f>
        <v>1380</v>
      </c>
    </row>
    <row r="20" spans="1:36" ht="12.75" customHeight="1">
      <c r="A20" s="22" t="s">
        <v>494</v>
      </c>
      <c r="B20" s="3">
        <v>140</v>
      </c>
      <c r="C20" s="3">
        <v>178</v>
      </c>
      <c r="D20" s="3">
        <v>213</v>
      </c>
      <c r="E20" s="3">
        <v>139</v>
      </c>
      <c r="F20" s="3">
        <f>SUM(B20:E20)</f>
        <v>670</v>
      </c>
      <c r="G20" s="3">
        <v>154</v>
      </c>
      <c r="H20" s="3">
        <v>142</v>
      </c>
      <c r="I20" s="3">
        <v>149</v>
      </c>
      <c r="J20" s="3">
        <v>156</v>
      </c>
      <c r="K20" s="3">
        <f>SUM(G20:J20)</f>
        <v>601</v>
      </c>
      <c r="L20" s="3">
        <v>176</v>
      </c>
      <c r="M20" s="3">
        <v>161</v>
      </c>
      <c r="N20" s="3">
        <v>195</v>
      </c>
      <c r="O20" s="3">
        <v>205</v>
      </c>
      <c r="P20" s="3">
        <f>SUM(L20:O20)</f>
        <v>737</v>
      </c>
      <c r="Q20" s="3">
        <v>194</v>
      </c>
      <c r="R20" s="3">
        <v>131</v>
      </c>
      <c r="S20" s="3">
        <v>150</v>
      </c>
      <c r="T20" s="3">
        <v>218</v>
      </c>
      <c r="U20" s="3">
        <f>SUM(Q20:T20)</f>
        <v>693</v>
      </c>
      <c r="V20" s="3">
        <v>227</v>
      </c>
      <c r="W20" s="3">
        <v>175</v>
      </c>
      <c r="X20" s="3">
        <v>173</v>
      </c>
      <c r="Y20" s="3">
        <v>180</v>
      </c>
      <c r="Z20" s="3">
        <f>SUM(V20:Y20)</f>
        <v>755</v>
      </c>
      <c r="AA20" s="3">
        <v>146</v>
      </c>
      <c r="AB20" s="3">
        <v>151</v>
      </c>
      <c r="AC20" s="3">
        <v>160</v>
      </c>
      <c r="AD20" s="3">
        <v>179</v>
      </c>
      <c r="AE20" s="3">
        <f>SUM(AA20:AD20)</f>
        <v>636</v>
      </c>
      <c r="AF20" s="3">
        <v>160</v>
      </c>
      <c r="AG20" s="3">
        <v>107</v>
      </c>
      <c r="AH20" s="3">
        <v>113</v>
      </c>
      <c r="AI20" s="3">
        <v>138</v>
      </c>
      <c r="AJ20" s="3">
        <f>SUM(AF20:AI20)</f>
        <v>518</v>
      </c>
    </row>
    <row r="21" spans="1:36" ht="12.75" customHeight="1">
      <c r="A21" s="22" t="s">
        <v>495</v>
      </c>
      <c r="B21" s="3">
        <v>182</v>
      </c>
      <c r="C21" s="3">
        <v>173</v>
      </c>
      <c r="D21" s="3">
        <v>215</v>
      </c>
      <c r="E21" s="3">
        <v>152</v>
      </c>
      <c r="F21" s="3">
        <f>SUM(B21:E21)</f>
        <v>722</v>
      </c>
      <c r="G21" s="3">
        <v>182</v>
      </c>
      <c r="H21" s="3">
        <v>168</v>
      </c>
      <c r="I21" s="3">
        <v>204</v>
      </c>
      <c r="J21" s="3">
        <v>169</v>
      </c>
      <c r="K21" s="3">
        <f>SUM(G21:J21)</f>
        <v>723</v>
      </c>
      <c r="L21" s="3">
        <v>177</v>
      </c>
      <c r="M21" s="3">
        <v>222</v>
      </c>
      <c r="N21" s="3">
        <v>232</v>
      </c>
      <c r="O21" s="3">
        <v>255</v>
      </c>
      <c r="P21" s="3">
        <f>SUM(L21:O21)</f>
        <v>886</v>
      </c>
      <c r="Q21" s="3">
        <v>306</v>
      </c>
      <c r="R21" s="3">
        <v>202</v>
      </c>
      <c r="S21" s="3">
        <v>272</v>
      </c>
      <c r="T21" s="3">
        <v>314</v>
      </c>
      <c r="U21" s="3">
        <f>SUM(Q21:T21)</f>
        <v>1094</v>
      </c>
      <c r="V21" s="3">
        <v>322</v>
      </c>
      <c r="W21" s="3">
        <v>246</v>
      </c>
      <c r="X21" s="3">
        <v>264</v>
      </c>
      <c r="Y21" s="3">
        <v>264</v>
      </c>
      <c r="Z21" s="3">
        <f>SUM(V21:Y21)</f>
        <v>1096</v>
      </c>
      <c r="AA21" s="3">
        <v>248</v>
      </c>
      <c r="AB21" s="3">
        <v>214</v>
      </c>
      <c r="AC21" s="3">
        <v>244</v>
      </c>
      <c r="AD21" s="3">
        <v>295</v>
      </c>
      <c r="AE21" s="3">
        <f>SUM(AA21:AD21)</f>
        <v>1001</v>
      </c>
      <c r="AF21" s="3">
        <v>376</v>
      </c>
      <c r="AG21" s="3">
        <v>195</v>
      </c>
      <c r="AH21" s="3">
        <v>188</v>
      </c>
      <c r="AI21" s="3">
        <v>283</v>
      </c>
      <c r="AJ21" s="3">
        <f>SUM(AF21:AI21)</f>
        <v>1042</v>
      </c>
    </row>
    <row r="22" spans="1:36" ht="12.75" customHeight="1">
      <c r="A22" s="22" t="s">
        <v>496</v>
      </c>
      <c r="B22" s="3">
        <v>290</v>
      </c>
      <c r="C22" s="3">
        <v>257</v>
      </c>
      <c r="D22" s="3">
        <v>285</v>
      </c>
      <c r="E22" s="3">
        <v>231</v>
      </c>
      <c r="F22" s="3">
        <f>SUM(B22:E22)</f>
        <v>1063</v>
      </c>
      <c r="G22" s="3">
        <v>252</v>
      </c>
      <c r="H22" s="3">
        <v>204</v>
      </c>
      <c r="I22" s="3">
        <v>250</v>
      </c>
      <c r="J22" s="3">
        <v>275</v>
      </c>
      <c r="K22" s="3">
        <f>SUM(G22:J22)</f>
        <v>981</v>
      </c>
      <c r="L22" s="3">
        <v>217</v>
      </c>
      <c r="M22" s="3">
        <v>228</v>
      </c>
      <c r="N22" s="3">
        <v>233</v>
      </c>
      <c r="O22" s="3">
        <v>348</v>
      </c>
      <c r="P22" s="3">
        <f>SUM(L22:O22)</f>
        <v>1026</v>
      </c>
      <c r="Q22" s="3">
        <v>335</v>
      </c>
      <c r="R22" s="3">
        <v>228</v>
      </c>
      <c r="S22" s="3">
        <v>235</v>
      </c>
      <c r="T22" s="3">
        <v>245</v>
      </c>
      <c r="U22" s="3">
        <f>SUM(Q22:T22)</f>
        <v>1043</v>
      </c>
      <c r="V22" s="3">
        <v>324</v>
      </c>
      <c r="W22" s="3">
        <v>274</v>
      </c>
      <c r="X22" s="3">
        <v>221</v>
      </c>
      <c r="Y22" s="3">
        <v>244</v>
      </c>
      <c r="Z22" s="3">
        <f>SUM(V22:Y22)</f>
        <v>1063</v>
      </c>
      <c r="AA22" s="3">
        <v>248</v>
      </c>
      <c r="AB22" s="3">
        <v>180</v>
      </c>
      <c r="AC22" s="3">
        <v>180</v>
      </c>
      <c r="AD22" s="3">
        <v>320</v>
      </c>
      <c r="AE22" s="3">
        <f>SUM(AA22:AD22)</f>
        <v>928</v>
      </c>
      <c r="AF22" s="3">
        <v>237</v>
      </c>
      <c r="AG22" s="3">
        <v>167</v>
      </c>
      <c r="AH22" s="3">
        <v>148</v>
      </c>
      <c r="AI22" s="3">
        <v>165</v>
      </c>
      <c r="AJ22" s="3">
        <f>SUM(AF22:AI22)</f>
        <v>717</v>
      </c>
    </row>
    <row r="23" spans="1:36" ht="12.75" customHeight="1">
      <c r="A23" s="22" t="s">
        <v>497</v>
      </c>
      <c r="B23" s="3">
        <v>182</v>
      </c>
      <c r="C23" s="3">
        <v>177</v>
      </c>
      <c r="D23" s="3">
        <v>242</v>
      </c>
      <c r="E23" s="3">
        <v>157</v>
      </c>
      <c r="F23" s="3">
        <f>SUM(B23:E23)</f>
        <v>758</v>
      </c>
      <c r="G23" s="3">
        <v>192</v>
      </c>
      <c r="H23" s="3">
        <v>196</v>
      </c>
      <c r="I23" s="3">
        <v>200</v>
      </c>
      <c r="J23" s="3">
        <v>159</v>
      </c>
      <c r="K23" s="3">
        <f>SUM(G23:J23)</f>
        <v>747</v>
      </c>
      <c r="L23" s="3">
        <v>151</v>
      </c>
      <c r="M23" s="3">
        <v>197</v>
      </c>
      <c r="N23" s="3">
        <v>178</v>
      </c>
      <c r="O23" s="3">
        <v>193</v>
      </c>
      <c r="P23" s="3">
        <f>SUM(L23:O23)</f>
        <v>719</v>
      </c>
      <c r="Q23" s="3">
        <v>151</v>
      </c>
      <c r="R23" s="3">
        <v>158</v>
      </c>
      <c r="S23" s="3">
        <v>244</v>
      </c>
      <c r="T23" s="3">
        <v>211</v>
      </c>
      <c r="U23" s="3">
        <f>SUM(Q23:T23)</f>
        <v>764</v>
      </c>
      <c r="V23" s="3">
        <v>226</v>
      </c>
      <c r="W23" s="3">
        <v>204</v>
      </c>
      <c r="X23" s="3">
        <v>165</v>
      </c>
      <c r="Y23" s="3">
        <v>221</v>
      </c>
      <c r="Z23" s="3">
        <f>SUM(V23:Y23)</f>
        <v>816</v>
      </c>
      <c r="AA23" s="3">
        <v>248</v>
      </c>
      <c r="AB23" s="3">
        <v>158</v>
      </c>
      <c r="AC23" s="3">
        <v>177</v>
      </c>
      <c r="AD23" s="3">
        <v>252</v>
      </c>
      <c r="AE23" s="3">
        <f>SUM(AA23:AD23)</f>
        <v>835</v>
      </c>
      <c r="AF23" s="3">
        <v>225</v>
      </c>
      <c r="AG23" s="3">
        <v>194</v>
      </c>
      <c r="AH23" s="3">
        <v>203</v>
      </c>
      <c r="AI23" s="3">
        <v>196</v>
      </c>
      <c r="AJ23" s="3">
        <f>SUM(AF23:AI23)</f>
        <v>818</v>
      </c>
    </row>
    <row r="24" spans="1:36" ht="12.75" customHeight="1">
      <c r="A24" s="22" t="s">
        <v>498</v>
      </c>
      <c r="B24" s="3">
        <v>432</v>
      </c>
      <c r="C24" s="3">
        <v>443</v>
      </c>
      <c r="D24" s="3">
        <v>413</v>
      </c>
      <c r="E24" s="3">
        <v>438</v>
      </c>
      <c r="F24" s="3">
        <f>SUM(B24:E24)</f>
        <v>1726</v>
      </c>
      <c r="G24" s="3">
        <v>340</v>
      </c>
      <c r="H24" s="3">
        <v>378</v>
      </c>
      <c r="I24" s="3">
        <v>382</v>
      </c>
      <c r="J24" s="3">
        <v>428</v>
      </c>
      <c r="K24" s="3">
        <f>SUM(G24:J24)</f>
        <v>1528</v>
      </c>
      <c r="L24" s="3">
        <v>421</v>
      </c>
      <c r="M24" s="3">
        <v>353</v>
      </c>
      <c r="N24" s="3">
        <v>409</v>
      </c>
      <c r="O24" s="3">
        <v>466</v>
      </c>
      <c r="P24" s="3">
        <f>SUM(L24:O24)</f>
        <v>1649</v>
      </c>
      <c r="Q24" s="3">
        <v>507</v>
      </c>
      <c r="R24" s="3">
        <v>346</v>
      </c>
      <c r="S24" s="3">
        <v>377</v>
      </c>
      <c r="T24" s="3">
        <v>349</v>
      </c>
      <c r="U24" s="3">
        <f>SUM(Q24:T24)</f>
        <v>1579</v>
      </c>
      <c r="V24" s="3">
        <v>346</v>
      </c>
      <c r="W24" s="3">
        <v>366</v>
      </c>
      <c r="X24" s="3">
        <v>400</v>
      </c>
      <c r="Y24" s="3">
        <v>439</v>
      </c>
      <c r="Z24" s="3">
        <f>SUM(V24:Y24)</f>
        <v>1551</v>
      </c>
      <c r="AA24" s="3">
        <v>383</v>
      </c>
      <c r="AB24" s="3">
        <v>458</v>
      </c>
      <c r="AC24" s="3">
        <v>450</v>
      </c>
      <c r="AD24" s="3">
        <v>475</v>
      </c>
      <c r="AE24" s="3">
        <f>SUM(AA24:AD24)</f>
        <v>1766</v>
      </c>
      <c r="AF24" s="3">
        <v>478</v>
      </c>
      <c r="AG24" s="3">
        <v>392</v>
      </c>
      <c r="AH24" s="3">
        <v>368</v>
      </c>
      <c r="AI24" s="3">
        <v>337</v>
      </c>
      <c r="AJ24" s="3">
        <f>SUM(AF24:AI24)</f>
        <v>1575</v>
      </c>
    </row>
    <row r="25" spans="1:36" ht="12.75" customHeight="1">
      <c r="A25" s="22" t="s">
        <v>499</v>
      </c>
      <c r="B25" s="3">
        <v>260</v>
      </c>
      <c r="C25" s="3">
        <v>251</v>
      </c>
      <c r="D25" s="3">
        <v>221</v>
      </c>
      <c r="E25" s="3">
        <v>311</v>
      </c>
      <c r="F25" s="3">
        <f>SUM(B25:E25)</f>
        <v>1043</v>
      </c>
      <c r="G25" s="3">
        <v>240</v>
      </c>
      <c r="H25" s="3">
        <v>263</v>
      </c>
      <c r="I25" s="3">
        <v>230</v>
      </c>
      <c r="J25" s="3">
        <v>251</v>
      </c>
      <c r="K25" s="3">
        <f>SUM(G25:J25)</f>
        <v>984</v>
      </c>
      <c r="L25" s="3">
        <v>247</v>
      </c>
      <c r="M25" s="3">
        <v>261</v>
      </c>
      <c r="N25" s="3">
        <v>287</v>
      </c>
      <c r="O25" s="3">
        <v>276</v>
      </c>
      <c r="P25" s="3">
        <f>SUM(L25:O25)</f>
        <v>1071</v>
      </c>
      <c r="Q25" s="3">
        <v>328</v>
      </c>
      <c r="R25" s="3">
        <v>220</v>
      </c>
      <c r="S25" s="3">
        <v>221</v>
      </c>
      <c r="T25" s="3">
        <v>214</v>
      </c>
      <c r="U25" s="3">
        <f>SUM(Q25:T25)</f>
        <v>983</v>
      </c>
      <c r="V25" s="3">
        <v>218</v>
      </c>
      <c r="W25" s="3">
        <v>223</v>
      </c>
      <c r="X25" s="3">
        <v>290</v>
      </c>
      <c r="Y25" s="3">
        <v>259</v>
      </c>
      <c r="Z25" s="3">
        <f>SUM(V25:Y25)</f>
        <v>990</v>
      </c>
      <c r="AA25" s="3">
        <v>223</v>
      </c>
      <c r="AB25" s="3">
        <v>257</v>
      </c>
      <c r="AC25" s="3">
        <v>307</v>
      </c>
      <c r="AD25" s="3">
        <v>322</v>
      </c>
      <c r="AE25" s="3">
        <f>SUM(AA25:AD25)</f>
        <v>1109</v>
      </c>
      <c r="AF25" s="3">
        <v>236</v>
      </c>
      <c r="AG25" s="3">
        <v>190</v>
      </c>
      <c r="AH25" s="3">
        <v>220</v>
      </c>
      <c r="AI25" s="3">
        <v>223</v>
      </c>
      <c r="AJ25" s="3">
        <f>SUM(AF25:AI25)</f>
        <v>869</v>
      </c>
    </row>
    <row r="26" spans="1:36" ht="12.75" customHeight="1">
      <c r="A26" s="22" t="s">
        <v>500</v>
      </c>
      <c r="B26" s="3">
        <v>532</v>
      </c>
      <c r="C26" s="3">
        <v>460</v>
      </c>
      <c r="D26" s="3">
        <v>609</v>
      </c>
      <c r="E26" s="3">
        <v>745</v>
      </c>
      <c r="F26" s="3">
        <f>SUM(B26:E26)</f>
        <v>2346</v>
      </c>
      <c r="G26" s="3">
        <v>437</v>
      </c>
      <c r="H26" s="3">
        <v>522</v>
      </c>
      <c r="I26" s="3">
        <v>427</v>
      </c>
      <c r="J26" s="3">
        <v>627</v>
      </c>
      <c r="K26" s="3">
        <f>SUM(G26:J26)</f>
        <v>2013</v>
      </c>
      <c r="L26" s="3">
        <v>511</v>
      </c>
      <c r="M26" s="3">
        <v>517</v>
      </c>
      <c r="N26" s="3">
        <v>465</v>
      </c>
      <c r="O26" s="3">
        <v>584</v>
      </c>
      <c r="P26" s="3">
        <f>SUM(L26:O26)</f>
        <v>2077</v>
      </c>
      <c r="Q26" s="3">
        <v>662</v>
      </c>
      <c r="R26" s="3">
        <v>450</v>
      </c>
      <c r="S26" s="3">
        <v>443</v>
      </c>
      <c r="T26" s="3">
        <v>587</v>
      </c>
      <c r="U26" s="3">
        <f>SUM(Q26:T26)</f>
        <v>2142</v>
      </c>
      <c r="V26" s="3">
        <v>471</v>
      </c>
      <c r="W26" s="3">
        <v>400</v>
      </c>
      <c r="X26" s="3">
        <v>508</v>
      </c>
      <c r="Y26" s="3">
        <v>702</v>
      </c>
      <c r="Z26" s="3">
        <f>SUM(V26:Y26)</f>
        <v>2081</v>
      </c>
      <c r="AA26" s="3">
        <v>683</v>
      </c>
      <c r="AB26" s="3">
        <v>545</v>
      </c>
      <c r="AC26" s="3">
        <v>485</v>
      </c>
      <c r="AD26" s="3">
        <v>808</v>
      </c>
      <c r="AE26" s="3">
        <f>SUM(AA26:AD26)</f>
        <v>2521</v>
      </c>
      <c r="AF26" s="3">
        <v>742</v>
      </c>
      <c r="AG26" s="3">
        <v>519</v>
      </c>
      <c r="AH26" s="3">
        <v>403</v>
      </c>
      <c r="AI26" s="3">
        <v>506</v>
      </c>
      <c r="AJ26" s="3">
        <f>SUM(AF26:AI26)</f>
        <v>2170</v>
      </c>
    </row>
    <row r="27" spans="1:36" ht="12.75" customHeight="1">
      <c r="A27" s="22" t="s">
        <v>501</v>
      </c>
      <c r="B27" s="3">
        <v>573</v>
      </c>
      <c r="C27" s="3">
        <v>548</v>
      </c>
      <c r="D27" s="3">
        <v>541</v>
      </c>
      <c r="E27" s="3">
        <v>707</v>
      </c>
      <c r="F27" s="3">
        <f>SUM(B27:E27)</f>
        <v>2369</v>
      </c>
      <c r="G27" s="3">
        <v>520</v>
      </c>
      <c r="H27" s="3">
        <v>542</v>
      </c>
      <c r="I27" s="3">
        <v>555</v>
      </c>
      <c r="J27" s="3">
        <v>781</v>
      </c>
      <c r="K27" s="3">
        <f>SUM(G27:J27)</f>
        <v>2398</v>
      </c>
      <c r="L27" s="3">
        <v>670</v>
      </c>
      <c r="M27" s="3">
        <v>463</v>
      </c>
      <c r="N27" s="3">
        <v>527</v>
      </c>
      <c r="O27" s="3">
        <v>720</v>
      </c>
      <c r="P27" s="3">
        <f>SUM(L27:O27)</f>
        <v>2380</v>
      </c>
      <c r="Q27" s="3">
        <v>764</v>
      </c>
      <c r="R27" s="3">
        <v>479</v>
      </c>
      <c r="S27" s="3">
        <v>462</v>
      </c>
      <c r="T27" s="3">
        <v>649</v>
      </c>
      <c r="U27" s="3">
        <f>SUM(Q27:T27)</f>
        <v>2354</v>
      </c>
      <c r="V27" s="3">
        <v>588</v>
      </c>
      <c r="W27" s="3">
        <v>428</v>
      </c>
      <c r="X27" s="3">
        <v>561</v>
      </c>
      <c r="Y27" s="3">
        <v>698</v>
      </c>
      <c r="Z27" s="3">
        <f>SUM(V27:Y27)</f>
        <v>2275</v>
      </c>
      <c r="AA27" s="3">
        <v>557</v>
      </c>
      <c r="AB27" s="3">
        <v>425</v>
      </c>
      <c r="AC27" s="3">
        <v>598</v>
      </c>
      <c r="AD27" s="3">
        <v>909</v>
      </c>
      <c r="AE27" s="3">
        <f>SUM(AA27:AD27)</f>
        <v>2489</v>
      </c>
      <c r="AF27" s="3">
        <v>763</v>
      </c>
      <c r="AG27" s="3">
        <v>498</v>
      </c>
      <c r="AH27" s="3">
        <v>461</v>
      </c>
      <c r="AI27" s="3">
        <v>577</v>
      </c>
      <c r="AJ27" s="3">
        <f>SUM(AF27:AI27)</f>
        <v>2299</v>
      </c>
    </row>
    <row r="28" spans="1:36" ht="12.75" customHeight="1">
      <c r="A28" s="22" t="s">
        <v>502</v>
      </c>
      <c r="B28" s="3">
        <v>318</v>
      </c>
      <c r="C28" s="3">
        <v>227</v>
      </c>
      <c r="D28" s="3">
        <v>355</v>
      </c>
      <c r="E28" s="3">
        <v>466</v>
      </c>
      <c r="F28" s="3">
        <f>SUM(B28:E28)</f>
        <v>1366</v>
      </c>
      <c r="G28" s="3">
        <v>355</v>
      </c>
      <c r="H28" s="3">
        <v>260</v>
      </c>
      <c r="I28" s="3">
        <v>312</v>
      </c>
      <c r="J28" s="3">
        <v>486</v>
      </c>
      <c r="K28" s="3">
        <f>SUM(G28:J28)</f>
        <v>1413</v>
      </c>
      <c r="L28" s="3">
        <v>432</v>
      </c>
      <c r="M28" s="3">
        <v>294</v>
      </c>
      <c r="N28" s="3">
        <v>249</v>
      </c>
      <c r="O28" s="3">
        <v>404</v>
      </c>
      <c r="P28" s="3">
        <f>SUM(L28:O28)</f>
        <v>1379</v>
      </c>
      <c r="Q28" s="3">
        <v>488</v>
      </c>
      <c r="R28" s="3">
        <v>318</v>
      </c>
      <c r="S28" s="3">
        <v>382</v>
      </c>
      <c r="T28" s="3">
        <v>419</v>
      </c>
      <c r="U28" s="3">
        <f>SUM(Q28:T28)</f>
        <v>1607</v>
      </c>
      <c r="V28" s="3">
        <v>314</v>
      </c>
      <c r="W28" s="3">
        <v>288</v>
      </c>
      <c r="X28" s="3">
        <v>302</v>
      </c>
      <c r="Y28" s="3">
        <v>448</v>
      </c>
      <c r="Z28" s="3">
        <f>SUM(V28:Y28)</f>
        <v>1352</v>
      </c>
      <c r="AA28" s="3">
        <v>473</v>
      </c>
      <c r="AB28" s="3">
        <v>387</v>
      </c>
      <c r="AC28" s="3">
        <v>344</v>
      </c>
      <c r="AD28" s="3">
        <v>656</v>
      </c>
      <c r="AE28" s="3">
        <f>SUM(AA28:AD28)</f>
        <v>1860</v>
      </c>
      <c r="AF28" s="3">
        <v>656</v>
      </c>
      <c r="AG28" s="3">
        <v>507</v>
      </c>
      <c r="AH28" s="3">
        <v>532</v>
      </c>
      <c r="AI28" s="3">
        <v>595</v>
      </c>
      <c r="AJ28" s="3">
        <f>SUM(AF28:AI28)</f>
        <v>2290</v>
      </c>
    </row>
    <row r="29" spans="1:36" ht="12.75" customHeight="1">
      <c r="A29" s="22" t="s">
        <v>503</v>
      </c>
      <c r="B29" s="3">
        <v>433</v>
      </c>
      <c r="C29" s="3">
        <v>415</v>
      </c>
      <c r="D29" s="3">
        <v>483</v>
      </c>
      <c r="E29" s="3">
        <v>546</v>
      </c>
      <c r="F29" s="3">
        <f>SUM(B29:E29)</f>
        <v>1877</v>
      </c>
      <c r="G29" s="3">
        <v>443</v>
      </c>
      <c r="H29" s="3">
        <v>444</v>
      </c>
      <c r="I29" s="3">
        <v>441</v>
      </c>
      <c r="J29" s="3">
        <v>550</v>
      </c>
      <c r="K29" s="3">
        <f>SUM(G29:J29)</f>
        <v>1878</v>
      </c>
      <c r="L29" s="3">
        <v>527</v>
      </c>
      <c r="M29" s="3">
        <v>467</v>
      </c>
      <c r="N29" s="3">
        <v>491</v>
      </c>
      <c r="O29" s="3">
        <v>686</v>
      </c>
      <c r="P29" s="3">
        <f>SUM(L29:O29)</f>
        <v>2171</v>
      </c>
      <c r="Q29" s="3">
        <v>552</v>
      </c>
      <c r="R29" s="3">
        <v>477</v>
      </c>
      <c r="S29" s="3">
        <v>605</v>
      </c>
      <c r="T29" s="3">
        <v>621</v>
      </c>
      <c r="U29" s="3">
        <f>SUM(Q29:T29)</f>
        <v>2255</v>
      </c>
      <c r="V29" s="3">
        <v>550</v>
      </c>
      <c r="W29" s="3">
        <v>532</v>
      </c>
      <c r="X29" s="3">
        <v>480</v>
      </c>
      <c r="Y29" s="3">
        <v>609</v>
      </c>
      <c r="Z29" s="3">
        <f>SUM(V29:Y29)</f>
        <v>2171</v>
      </c>
      <c r="AA29" s="3">
        <v>627</v>
      </c>
      <c r="AB29" s="3">
        <v>489</v>
      </c>
      <c r="AC29" s="3">
        <v>578</v>
      </c>
      <c r="AD29" s="3">
        <v>769</v>
      </c>
      <c r="AE29" s="3">
        <f>SUM(AA29:AD29)</f>
        <v>2463</v>
      </c>
      <c r="AF29" s="3">
        <v>750</v>
      </c>
      <c r="AG29" s="3">
        <v>465</v>
      </c>
      <c r="AH29" s="3">
        <v>570</v>
      </c>
      <c r="AI29" s="3">
        <v>605</v>
      </c>
      <c r="AJ29" s="3">
        <f>SUM(AF29:AI29)</f>
        <v>2390</v>
      </c>
    </row>
    <row r="30" spans="6:36" ht="12.75" customHeight="1">
      <c r="F30" s="1">
        <f>SUM(F2:F29)</f>
        <v>26910</v>
      </c>
      <c r="G30" s="1">
        <f>SUM(G2:G29)</f>
        <v>6158</v>
      </c>
      <c r="H30" s="1">
        <f>SUM(H2:H29)</f>
        <v>6250</v>
      </c>
      <c r="I30" s="1">
        <f>SUM(I2:I29)</f>
        <v>6049</v>
      </c>
      <c r="J30" s="1">
        <f>SUM(J2:J29)</f>
        <v>6963</v>
      </c>
      <c r="K30" s="1">
        <f>SUM(K2:K29)</f>
        <v>25420</v>
      </c>
      <c r="L30" s="1">
        <f>SUM(L2:L29)</f>
        <v>6744</v>
      </c>
      <c r="M30" s="1">
        <f>SUM(M2:M29)</f>
        <v>6252</v>
      </c>
      <c r="N30" s="1">
        <f>SUM(N2:N29)</f>
        <v>6648</v>
      </c>
      <c r="O30" s="1">
        <f>SUM(O2:O29)</f>
        <v>8051</v>
      </c>
      <c r="P30" s="1">
        <f>SUM(P2:P29)</f>
        <v>27695</v>
      </c>
      <c r="Q30" s="1">
        <f>SUM(Q2:Q29)</f>
        <v>8063</v>
      </c>
      <c r="R30" s="1">
        <f>SUM(R2:R29)</f>
        <v>6083</v>
      </c>
      <c r="S30" s="1">
        <f>SUM(S2:S29)</f>
        <v>6744</v>
      </c>
      <c r="T30" s="1">
        <f>SUM(T2:T29)</f>
        <v>7243</v>
      </c>
      <c r="U30" s="1">
        <f>SUM(U2:U29)</f>
        <v>28133</v>
      </c>
      <c r="V30" s="1">
        <f>SUM(V2:V29)</f>
        <v>6619</v>
      </c>
      <c r="W30" s="1">
        <f>SUM(W2:W29)</f>
        <v>5863</v>
      </c>
      <c r="X30" s="1">
        <f>SUM(X2:X29)</f>
        <v>6363</v>
      </c>
      <c r="Y30" s="1">
        <f>SUM(Y2:Y29)</f>
        <v>7373</v>
      </c>
      <c r="Z30" s="1">
        <f>SUM(Z2:Z29)</f>
        <v>26218</v>
      </c>
      <c r="AA30" s="1">
        <f>SUM(AA2:AA29)</f>
        <v>6880</v>
      </c>
      <c r="AB30" s="1">
        <f>SUM(AB2:AB29)</f>
        <v>5976</v>
      </c>
      <c r="AC30" s="1">
        <f>SUM(AC2:AC29)</f>
        <v>6518</v>
      </c>
      <c r="AD30" s="1">
        <f>SUM(AD2:AD29)</f>
        <v>8261</v>
      </c>
      <c r="AE30" s="1">
        <f>SUM(AE2:AE29)</f>
        <v>27635</v>
      </c>
      <c r="AF30" s="1">
        <f>SUM(AF2:AF29)</f>
        <v>7887</v>
      </c>
      <c r="AG30" s="1">
        <f>SUM(AG2:AG29)</f>
        <v>6178</v>
      </c>
      <c r="AH30" s="1">
        <f>SUM(AH2:AH29)</f>
        <v>6084</v>
      </c>
      <c r="AI30" s="1">
        <f>SUM(AI2:AI29)</f>
        <v>6097</v>
      </c>
      <c r="AJ30" s="1">
        <f>SUM(AJ2:AJ29)</f>
        <v>26246</v>
      </c>
    </row>
    <row r="33" ht="12.75" customHeight="1">
      <c r="A33" s="6" t="s">
        <v>524</v>
      </c>
    </row>
    <row r="34" spans="2:17" ht="12.75" customHeight="1">
      <c r="B34" s="6" t="s">
        <v>10</v>
      </c>
      <c r="D34" s="6" t="s">
        <v>11</v>
      </c>
      <c r="F34" s="6" t="s">
        <v>12</v>
      </c>
      <c r="H34" s="6" t="s">
        <v>13</v>
      </c>
      <c r="J34" s="6" t="s">
        <v>525</v>
      </c>
      <c r="L34" s="6" t="s">
        <v>15</v>
      </c>
      <c r="M34" s="6" t="s">
        <v>504</v>
      </c>
      <c r="N34" s="6"/>
      <c r="O34" s="6" t="s">
        <v>462</v>
      </c>
      <c r="P34" s="6"/>
      <c r="Q34" s="6" t="s">
        <v>463</v>
      </c>
    </row>
    <row r="35" spans="1:17" ht="12.75" customHeight="1">
      <c r="A35" s="6" t="s">
        <v>507</v>
      </c>
      <c r="B35" s="1">
        <f>N7+N8+N10+N15+N12+N13+N14+N21+N22+N3+N4+N5+N16</f>
        <v>2500</v>
      </c>
      <c r="D35" s="1">
        <f>O7+O8+O10+O15+O12+O13+O14+O21+O22+O3+O4+O5+O16</f>
        <v>3043</v>
      </c>
      <c r="F35" s="1">
        <f>Q7+Q8+Q10+Q12+Q13+Q15+Q14+Q21+Q22+Q3+Q4+Q5+Q16</f>
        <v>2971</v>
      </c>
      <c r="G35" s="15">
        <f>(H35-F35)/F35</f>
        <v>-0.21743520700100977</v>
      </c>
      <c r="H35" s="1">
        <f>R7+R8+R10+R15+R12+R13+R14+R21+R22+R3+R4+R5+R16</f>
        <v>2325</v>
      </c>
      <c r="I35" s="15">
        <f>(J35-H35)/H35</f>
        <v>0.11483870967741935</v>
      </c>
      <c r="J35" s="1">
        <f>S7+S8+S10+S12+S15+S14+S13+S21+S22+S3+S4+S5+S16</f>
        <v>2592</v>
      </c>
      <c r="K35" s="1">
        <f>(L35-J35)/J35</f>
        <v>0.015046296296296295</v>
      </c>
      <c r="L35" s="1">
        <f>T7+T8+T10+T15+T12+T13+T14+T21+T22+T3+T4+T5+T16</f>
        <v>2631</v>
      </c>
      <c r="M35" s="15">
        <f>(J35-F35)/F35</f>
        <v>-0.12756647593402895</v>
      </c>
      <c r="O35" s="1">
        <f>B35+D35+F35</f>
        <v>8514</v>
      </c>
      <c r="P35" s="15">
        <f>(Q35-O35)/O35</f>
        <v>-0.11346018322762509</v>
      </c>
      <c r="Q35" s="1">
        <f>L35+J35+H35</f>
        <v>7548</v>
      </c>
    </row>
    <row r="36" spans="1:17" ht="12.75" customHeight="1">
      <c r="A36" s="6" t="s">
        <v>508</v>
      </c>
      <c r="B36" s="1">
        <f>N6+N9+N11+N17+N18+N20+N23+N24+N19+N25+N26+N27+N28+N29+N30</f>
        <v>10614</v>
      </c>
      <c r="D36" s="1">
        <f>O6+O9+O11+O17+O18+O20+O23+O24+O19+O25+O26+O27+O28+O29+O30</f>
        <v>12910</v>
      </c>
      <c r="F36" s="1">
        <f>Q6+Q9+Q11+Q17+Q18+Q19+Q20+Q24+Q25+Q26+Q27+Q28+Q29+Q30</f>
        <v>12874</v>
      </c>
      <c r="G36" s="15">
        <f>(H36-F36)/F36</f>
        <v>-0.24460152244834552</v>
      </c>
      <c r="H36" s="1">
        <f>R6+R9+R11+R17+R18+R19+R20+R23+R24+R25+R26+R27+R28+R29+R30</f>
        <v>9725</v>
      </c>
      <c r="I36" s="15">
        <f>(J36-H36)/H36</f>
        <v>0.10982005141388175</v>
      </c>
      <c r="J36" s="1">
        <f>S6+S9+S11+S17+S18+S20+S23+S24+S25+S26+S27+S28+S29+S30+S19</f>
        <v>10793</v>
      </c>
      <c r="K36" s="1">
        <f>(L36-J36)/J36</f>
        <v>0.0874640970999722</v>
      </c>
      <c r="L36" s="1">
        <f>T6+T9+T11+T17+T18+T20+T23+T24+T19+T25+T26+T27+T28+T29+T30</f>
        <v>11737</v>
      </c>
      <c r="M36" s="15">
        <f>(J36-F36)/F36</f>
        <v>-0.1616436228056548</v>
      </c>
      <c r="O36" s="1">
        <f>B36+D36+F36</f>
        <v>36398</v>
      </c>
      <c r="P36" s="15">
        <f>(Q36-O36)/O36</f>
        <v>-0.11382493543601296</v>
      </c>
      <c r="Q36" s="1">
        <f>L36+J36+H36</f>
        <v>32255</v>
      </c>
    </row>
    <row r="37" spans="3:17" ht="12.75" customHeight="1">
      <c r="C37" s="15"/>
      <c r="E37" s="15"/>
      <c r="O37" s="1">
        <f>SUM(O35:O36)</f>
        <v>44912</v>
      </c>
      <c r="P37" s="15">
        <f>(Q37-O37)/O37</f>
        <v>-0.11375578909868186</v>
      </c>
      <c r="Q37" s="1">
        <f>SUM(Q35:Q36)</f>
        <v>39803</v>
      </c>
    </row>
    <row r="38" spans="1:5" ht="12.75" customHeight="1">
      <c r="A38" s="6" t="s">
        <v>526</v>
      </c>
      <c r="C38" s="15"/>
      <c r="E38" s="15"/>
    </row>
    <row r="39" spans="3:5" ht="12.75" customHeight="1">
      <c r="C39" s="15"/>
      <c r="E39" s="15"/>
    </row>
    <row r="40" spans="2:10" ht="12.75" customHeight="1">
      <c r="B40" s="22" t="s">
        <v>15</v>
      </c>
      <c r="C40" s="47"/>
      <c r="D40" s="24" t="s">
        <v>16</v>
      </c>
      <c r="E40" s="47"/>
      <c r="F40" s="22" t="s">
        <v>17</v>
      </c>
      <c r="G40" s="25" t="s">
        <v>509</v>
      </c>
      <c r="H40" s="6" t="s">
        <v>510</v>
      </c>
      <c r="J40" s="6" t="s">
        <v>511</v>
      </c>
    </row>
    <row r="41" spans="1:10" ht="12.75" customHeight="1">
      <c r="A41" s="6" t="s">
        <v>507</v>
      </c>
      <c r="B41" s="1">
        <f>T3+T4+T5+T7+T8+T9+T10+T11+T13+T14+T15+T16+T17+T18+T19+T20+T21+T22+T23+T24+T29</f>
        <v>5101</v>
      </c>
      <c r="C41" s="15">
        <f>(D41-B41)/B41</f>
        <v>-0.0670456773181729</v>
      </c>
      <c r="D41" s="1">
        <f>V3+V4+V5+V7+V8+V9+V10+V11+V13+V14+V15+V16+V17+V18+V19+V20+V21+V22+V23+V24+V29</f>
        <v>4759</v>
      </c>
      <c r="E41" s="15">
        <f>(F41-D41)/D41</f>
        <v>-0.09119562933389368</v>
      </c>
      <c r="F41" s="1">
        <f>W3+W4+W5+W7+W8+W9+W10+W11+W13+W14+W15+W16+W17+W18+W19+W20+W21+W22+W23+W24+W29</f>
        <v>4325</v>
      </c>
      <c r="G41" s="15">
        <f>(F41-B41)/B41</f>
        <v>-0.15212703391491864</v>
      </c>
      <c r="H41" s="1">
        <f>(K3+P3+U3+K4+P4+U4+K5+P5+U5+K7+P7+U7+K8+P8+U8+K9+P9+U9+K10+P10+U10+K11+P11+U11+K13+P13+U13+K14+P14+U14+K15+P15+U15+K16+P16+U16+K17+P17+U17+K18+P18+U18+K19+P19+U19+K20+P20+U20+K21+P21+U21+K22+P22+U22+K23+P23+U23+K24+P24+U24+K29+P29+U29)</f>
        <v>56945</v>
      </c>
      <c r="I41" s="15">
        <f>(J41-H41)/H41</f>
        <v>-0.036140135218192995</v>
      </c>
      <c r="J41" s="1">
        <f>Z3+AE3+AJ3+Z4+AE4+AJ4+Z5+AE5+AJ5+Z7+AE7+AJ7+Z8+AE8+AJ8+Z9+AE9+AJ9+Z10+AE10+AJ10+Z11+AE11+AJ11+Z13+AE13+AJ13+Z14+AE14+AJ14+Z15+AE15+AJ15+Z16+AE16+AJ16+Z17+AE17+AJ17+Z18+AE18+AJ18+Z19+AE19+AJ19+Z20+AE20+AJ20+Z21+AE21+AJ21+Z22+AE22+AJ22+Z23+AE23+AJ23+Z24+AE24+AJ24+Z29+AE29+AJ29</f>
        <v>54887</v>
      </c>
    </row>
    <row r="42" spans="1:10" ht="12.75" customHeight="1">
      <c r="A42" s="6" t="s">
        <v>508</v>
      </c>
      <c r="B42" s="1">
        <f>T6+T12+T30+T28+T27+T26+T25</f>
        <v>9267</v>
      </c>
      <c r="C42" s="15">
        <f>(D42-B42)/B42</f>
        <v>-0.09496061292759253</v>
      </c>
      <c r="D42" s="1">
        <f>V6+V12+V25+V26+V27+V28+V30</f>
        <v>8387</v>
      </c>
      <c r="E42" s="15">
        <f>(F42-D42)/D42</f>
        <v>-0.12686300226541075</v>
      </c>
      <c r="F42" s="1">
        <f>W6+W12+W30+W28+W27+W26+W25</f>
        <v>7323</v>
      </c>
      <c r="G42" s="15">
        <f>(F42-B42)/B42</f>
        <v>-0.20977662674004532</v>
      </c>
      <c r="H42" s="1">
        <f>(K6+P6+U6+K12+P12+U12+K25+P25+U25+K26+P26+U26+K27+P27+U27+K28+P28+U28+K30+P30+U30)</f>
        <v>103935</v>
      </c>
      <c r="I42" s="15">
        <f>(J42-H42)/H42</f>
        <v>0.0022321643334776544</v>
      </c>
      <c r="J42" s="1">
        <f>Z6+AE6+AJ6+Z12+AE12+AJ12+Z25+AE25+AJ25+Z26+AE26+AJ26+Z27+AE27+AJ27+Z28+AE28+AJ28+Z30+AE30+AJ30</f>
        <v>104167</v>
      </c>
    </row>
    <row r="43" spans="8:10" ht="12.75" customHeight="1">
      <c r="H43" s="1">
        <f>SUM(H41:H42)</f>
        <v>160880</v>
      </c>
      <c r="I43" s="15">
        <f>(J43-H43)/H43</f>
        <v>-0.011350074589756341</v>
      </c>
      <c r="J43" s="1">
        <f>SUM(J41:J42)</f>
        <v>159054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J42"/>
  <sheetViews>
    <sheetView workbookViewId="0" topLeftCell="A1">
      <pane xSplit="1" ySplit="1" topLeftCell="B26" activePane="bottomRight" state="frozen"/>
      <selection pane="topLeft" activeCell="A1" sqref="A1"/>
      <selection pane="topRight" activeCell="B1" sqref="B1"/>
      <selection pane="bottomLeft" activeCell="A26" sqref="A26"/>
      <selection pane="bottomRight" activeCell="B2" sqref="B2"/>
    </sheetView>
  </sheetViews>
  <sheetFormatPr defaultColWidth="13.7109375" defaultRowHeight="15.75" customHeight="1"/>
  <cols>
    <col min="1" max="16384" width="14.421875" style="1" customWidth="1"/>
  </cols>
  <sheetData>
    <row r="1" spans="1:36" ht="12.75" customHeight="1">
      <c r="A1" s="14"/>
      <c r="B1" s="46" t="s">
        <v>0</v>
      </c>
      <c r="C1" s="46" t="s">
        <v>1</v>
      </c>
      <c r="D1" s="46" t="s">
        <v>2</v>
      </c>
      <c r="E1" s="46" t="s">
        <v>3</v>
      </c>
      <c r="F1" s="46">
        <v>2009</v>
      </c>
      <c r="G1" s="46" t="s">
        <v>4</v>
      </c>
      <c r="H1" s="46" t="s">
        <v>5</v>
      </c>
      <c r="I1" s="46" t="s">
        <v>6</v>
      </c>
      <c r="J1" s="46" t="s">
        <v>7</v>
      </c>
      <c r="K1" s="46">
        <v>2010</v>
      </c>
      <c r="L1" s="46" t="s">
        <v>8</v>
      </c>
      <c r="M1" s="46" t="s">
        <v>9</v>
      </c>
      <c r="N1" s="46" t="s">
        <v>10</v>
      </c>
      <c r="O1" s="46" t="s">
        <v>11</v>
      </c>
      <c r="P1" s="46">
        <v>2011</v>
      </c>
      <c r="Q1" s="46" t="s">
        <v>12</v>
      </c>
      <c r="R1" s="46" t="s">
        <v>13</v>
      </c>
      <c r="S1" s="46" t="s">
        <v>14</v>
      </c>
      <c r="T1" s="46" t="s">
        <v>15</v>
      </c>
      <c r="U1" s="46">
        <v>2012</v>
      </c>
      <c r="V1" s="46" t="s">
        <v>16</v>
      </c>
      <c r="W1" s="46" t="s">
        <v>17</v>
      </c>
      <c r="X1" s="46" t="s">
        <v>18</v>
      </c>
      <c r="Y1" s="46" t="s">
        <v>19</v>
      </c>
      <c r="Z1" s="46">
        <v>2013</v>
      </c>
      <c r="AA1" s="46" t="s">
        <v>20</v>
      </c>
      <c r="AB1" s="46" t="s">
        <v>21</v>
      </c>
      <c r="AC1" s="46" t="s">
        <v>22</v>
      </c>
      <c r="AD1" s="46" t="s">
        <v>23</v>
      </c>
      <c r="AE1" s="46">
        <v>2014</v>
      </c>
      <c r="AF1" s="46" t="s">
        <v>24</v>
      </c>
      <c r="AG1" s="46" t="s">
        <v>25</v>
      </c>
      <c r="AH1" s="46" t="s">
        <v>26</v>
      </c>
      <c r="AI1" s="46" t="s">
        <v>27</v>
      </c>
      <c r="AJ1" s="46">
        <v>2015</v>
      </c>
    </row>
    <row r="2" spans="1:36" ht="12.75" customHeight="1">
      <c r="A2" s="22" t="s">
        <v>476</v>
      </c>
      <c r="B2" s="6">
        <v>12</v>
      </c>
      <c r="C2" s="6">
        <v>5</v>
      </c>
      <c r="D2" s="6">
        <v>15</v>
      </c>
      <c r="E2" s="6">
        <v>17</v>
      </c>
      <c r="F2" s="6">
        <v>49</v>
      </c>
      <c r="G2" s="6">
        <v>33</v>
      </c>
      <c r="H2" s="6">
        <v>31</v>
      </c>
      <c r="I2" s="6">
        <v>49</v>
      </c>
      <c r="J2" s="6">
        <v>12</v>
      </c>
      <c r="K2" s="6">
        <v>125</v>
      </c>
      <c r="L2" s="6">
        <v>15</v>
      </c>
      <c r="M2" s="6">
        <v>15</v>
      </c>
      <c r="N2" s="6">
        <v>14</v>
      </c>
      <c r="O2" s="6">
        <v>8</v>
      </c>
      <c r="P2" s="6">
        <v>52</v>
      </c>
      <c r="Q2" s="6">
        <v>19</v>
      </c>
      <c r="R2" s="6">
        <v>14</v>
      </c>
      <c r="S2" s="6">
        <v>11</v>
      </c>
      <c r="T2" s="6">
        <v>11</v>
      </c>
      <c r="U2" s="6">
        <v>55</v>
      </c>
      <c r="V2" s="6">
        <v>12</v>
      </c>
      <c r="W2" s="6">
        <v>18</v>
      </c>
      <c r="X2" s="6">
        <v>15</v>
      </c>
      <c r="Y2" s="6">
        <v>11</v>
      </c>
      <c r="Z2" s="6">
        <v>56</v>
      </c>
      <c r="AA2" s="6">
        <v>8</v>
      </c>
      <c r="AB2" s="6">
        <v>12</v>
      </c>
      <c r="AC2" s="6">
        <v>12</v>
      </c>
      <c r="AD2" s="6">
        <v>17</v>
      </c>
      <c r="AE2" s="6">
        <v>49</v>
      </c>
      <c r="AF2" s="6">
        <v>20</v>
      </c>
      <c r="AG2" s="6">
        <v>23</v>
      </c>
      <c r="AH2" s="6">
        <v>13</v>
      </c>
      <c r="AI2" s="6">
        <v>8</v>
      </c>
      <c r="AJ2" s="6">
        <v>64</v>
      </c>
    </row>
    <row r="3" spans="1:36" ht="12.75" customHeight="1">
      <c r="A3" s="22" t="s">
        <v>477</v>
      </c>
      <c r="B3" s="6">
        <v>13</v>
      </c>
      <c r="C3" s="6">
        <v>15</v>
      </c>
      <c r="D3" s="6">
        <v>13</v>
      </c>
      <c r="E3" s="6">
        <v>11</v>
      </c>
      <c r="F3" s="1">
        <v>52</v>
      </c>
      <c r="G3" s="6">
        <v>18</v>
      </c>
      <c r="H3" s="6">
        <v>25</v>
      </c>
      <c r="I3" s="6">
        <v>39</v>
      </c>
      <c r="J3" s="6">
        <v>16</v>
      </c>
      <c r="K3" s="1">
        <v>98</v>
      </c>
      <c r="L3" s="6">
        <v>19</v>
      </c>
      <c r="M3" s="6">
        <v>17</v>
      </c>
      <c r="N3" s="6">
        <v>25</v>
      </c>
      <c r="O3" s="6">
        <v>17</v>
      </c>
      <c r="P3" s="1">
        <v>78</v>
      </c>
      <c r="Q3" s="6">
        <v>31</v>
      </c>
      <c r="R3" s="6">
        <v>15</v>
      </c>
      <c r="S3" s="6">
        <v>21</v>
      </c>
      <c r="T3" s="6">
        <v>28</v>
      </c>
      <c r="U3" s="1">
        <v>95</v>
      </c>
      <c r="V3" s="6">
        <v>22</v>
      </c>
      <c r="W3" s="6">
        <v>22</v>
      </c>
      <c r="X3" s="6">
        <v>11</v>
      </c>
      <c r="Y3" s="6">
        <v>25</v>
      </c>
      <c r="Z3" s="1">
        <v>80</v>
      </c>
      <c r="AA3" s="6">
        <v>26</v>
      </c>
      <c r="AB3" s="6">
        <v>23</v>
      </c>
      <c r="AC3" s="6">
        <v>21</v>
      </c>
      <c r="AD3" s="6">
        <v>11</v>
      </c>
      <c r="AE3" s="1">
        <v>81</v>
      </c>
      <c r="AF3" s="6">
        <v>26</v>
      </c>
      <c r="AG3" s="6">
        <v>24</v>
      </c>
      <c r="AH3" s="6">
        <v>25</v>
      </c>
      <c r="AI3" s="6">
        <v>19</v>
      </c>
      <c r="AJ3" s="1">
        <v>94</v>
      </c>
    </row>
    <row r="4" spans="1:36" ht="12.75" customHeight="1">
      <c r="A4" s="22" t="s">
        <v>478</v>
      </c>
      <c r="B4" s="6">
        <v>10</v>
      </c>
      <c r="C4" s="6">
        <v>5</v>
      </c>
      <c r="D4" s="6">
        <v>4</v>
      </c>
      <c r="E4" s="6">
        <v>8</v>
      </c>
      <c r="F4" s="1">
        <v>27</v>
      </c>
      <c r="G4" s="6">
        <v>10</v>
      </c>
      <c r="H4" s="6">
        <v>7</v>
      </c>
      <c r="I4" s="6">
        <v>7</v>
      </c>
      <c r="J4" s="6">
        <v>9</v>
      </c>
      <c r="K4" s="1">
        <v>33</v>
      </c>
      <c r="L4" s="6">
        <v>12</v>
      </c>
      <c r="M4" s="6">
        <v>9</v>
      </c>
      <c r="N4" s="6">
        <v>18</v>
      </c>
      <c r="O4" s="6">
        <v>6</v>
      </c>
      <c r="P4" s="1">
        <v>45</v>
      </c>
      <c r="Q4" s="6">
        <v>9</v>
      </c>
      <c r="R4" s="6">
        <v>9</v>
      </c>
      <c r="S4" s="6">
        <v>8</v>
      </c>
      <c r="T4" s="6">
        <v>10</v>
      </c>
      <c r="U4" s="1">
        <v>36</v>
      </c>
      <c r="V4" s="6">
        <v>9</v>
      </c>
      <c r="W4" s="6">
        <v>5</v>
      </c>
      <c r="X4" s="6">
        <v>6</v>
      </c>
      <c r="Y4" s="6">
        <v>10</v>
      </c>
      <c r="Z4" s="1">
        <v>30</v>
      </c>
      <c r="AA4" s="6">
        <v>6</v>
      </c>
      <c r="AB4" s="6">
        <v>8</v>
      </c>
      <c r="AC4" s="6">
        <v>13</v>
      </c>
      <c r="AD4" s="6">
        <v>7</v>
      </c>
      <c r="AE4" s="1">
        <v>34</v>
      </c>
      <c r="AF4" s="6">
        <v>14</v>
      </c>
      <c r="AG4" s="6">
        <v>12</v>
      </c>
      <c r="AH4" s="6">
        <v>2</v>
      </c>
      <c r="AI4" s="6">
        <v>12</v>
      </c>
      <c r="AJ4" s="1">
        <v>40</v>
      </c>
    </row>
    <row r="5" spans="1:36" ht="12.75" customHeight="1">
      <c r="A5" s="22" t="s">
        <v>479</v>
      </c>
      <c r="B5" s="6">
        <v>20</v>
      </c>
      <c r="C5" s="6">
        <v>57</v>
      </c>
      <c r="D5" s="6">
        <v>37</v>
      </c>
      <c r="E5" s="6">
        <v>17</v>
      </c>
      <c r="F5" s="1">
        <v>131</v>
      </c>
      <c r="G5" s="6">
        <v>18</v>
      </c>
      <c r="H5" s="6">
        <v>19</v>
      </c>
      <c r="I5" s="6">
        <v>27</v>
      </c>
      <c r="J5" s="6">
        <v>8</v>
      </c>
      <c r="K5" s="1">
        <v>72</v>
      </c>
      <c r="L5" s="6">
        <v>20</v>
      </c>
      <c r="M5" s="6">
        <v>13</v>
      </c>
      <c r="N5" s="6">
        <v>16</v>
      </c>
      <c r="O5" s="6">
        <v>17</v>
      </c>
      <c r="P5" s="1">
        <v>66</v>
      </c>
      <c r="Q5" s="6">
        <v>31</v>
      </c>
      <c r="R5" s="6">
        <v>21</v>
      </c>
      <c r="S5" s="6">
        <v>26</v>
      </c>
      <c r="T5" s="6">
        <v>26</v>
      </c>
      <c r="U5" s="1">
        <v>104</v>
      </c>
      <c r="V5" s="6">
        <v>11</v>
      </c>
      <c r="W5" s="6">
        <v>12</v>
      </c>
      <c r="X5" s="6">
        <v>17</v>
      </c>
      <c r="Y5" s="6">
        <v>16</v>
      </c>
      <c r="Z5" s="1">
        <v>56</v>
      </c>
      <c r="AA5" s="6">
        <v>13</v>
      </c>
      <c r="AB5" s="6">
        <v>11</v>
      </c>
      <c r="AC5" s="6">
        <v>13</v>
      </c>
      <c r="AD5" s="6">
        <v>16</v>
      </c>
      <c r="AE5" s="1">
        <v>53</v>
      </c>
      <c r="AF5" s="6">
        <v>15</v>
      </c>
      <c r="AG5" s="6">
        <v>18</v>
      </c>
      <c r="AH5" s="6">
        <v>15</v>
      </c>
      <c r="AI5" s="6">
        <v>13</v>
      </c>
      <c r="AJ5" s="1">
        <v>61</v>
      </c>
    </row>
    <row r="6" spans="1:36" ht="12.75" customHeight="1">
      <c r="A6" s="22" t="s">
        <v>480</v>
      </c>
      <c r="B6" s="6">
        <v>8</v>
      </c>
      <c r="C6" s="6">
        <v>11</v>
      </c>
      <c r="D6" s="6">
        <v>3</v>
      </c>
      <c r="E6" s="6">
        <v>9</v>
      </c>
      <c r="F6" s="1">
        <v>31</v>
      </c>
      <c r="G6" s="6">
        <v>14</v>
      </c>
      <c r="H6" s="6">
        <v>15</v>
      </c>
      <c r="I6" s="6">
        <v>17</v>
      </c>
      <c r="J6" s="6">
        <v>9</v>
      </c>
      <c r="K6" s="1">
        <v>55</v>
      </c>
      <c r="L6" s="6">
        <v>18</v>
      </c>
      <c r="M6" s="6">
        <v>14</v>
      </c>
      <c r="N6" s="6">
        <v>11</v>
      </c>
      <c r="O6" s="6">
        <v>9</v>
      </c>
      <c r="P6" s="1">
        <v>52</v>
      </c>
      <c r="Q6" s="6">
        <v>14</v>
      </c>
      <c r="R6" s="6">
        <v>10</v>
      </c>
      <c r="S6" s="6">
        <v>10</v>
      </c>
      <c r="T6" s="6">
        <v>16</v>
      </c>
      <c r="U6" s="1">
        <v>50</v>
      </c>
      <c r="V6" s="6">
        <v>9</v>
      </c>
      <c r="W6" s="6">
        <v>14</v>
      </c>
      <c r="X6" s="6">
        <v>8</v>
      </c>
      <c r="Y6" s="6">
        <v>4</v>
      </c>
      <c r="Z6" s="1">
        <v>35</v>
      </c>
      <c r="AA6" s="6">
        <v>11</v>
      </c>
      <c r="AB6" s="6">
        <v>9</v>
      </c>
      <c r="AC6" s="6">
        <v>12</v>
      </c>
      <c r="AD6" s="6">
        <v>15</v>
      </c>
      <c r="AE6" s="1">
        <v>47</v>
      </c>
      <c r="AF6" s="6">
        <v>16</v>
      </c>
      <c r="AG6" s="6">
        <v>12</v>
      </c>
      <c r="AH6" s="6">
        <v>15</v>
      </c>
      <c r="AI6" s="6">
        <v>11</v>
      </c>
      <c r="AJ6" s="1">
        <v>54</v>
      </c>
    </row>
    <row r="7" spans="1:36" ht="12.75" customHeight="1">
      <c r="A7" s="22" t="s">
        <v>481</v>
      </c>
      <c r="B7" s="6">
        <v>10</v>
      </c>
      <c r="C7" s="6">
        <v>4</v>
      </c>
      <c r="D7" s="6">
        <v>7</v>
      </c>
      <c r="E7" s="6">
        <v>4</v>
      </c>
      <c r="F7" s="1">
        <v>25</v>
      </c>
      <c r="G7" s="6">
        <v>20</v>
      </c>
      <c r="H7" s="6">
        <v>11</v>
      </c>
      <c r="I7" s="6">
        <v>13</v>
      </c>
      <c r="J7" s="6">
        <v>9</v>
      </c>
      <c r="K7" s="1">
        <v>53</v>
      </c>
      <c r="L7" s="6">
        <v>9</v>
      </c>
      <c r="M7" s="6">
        <v>7</v>
      </c>
      <c r="N7" s="6">
        <v>9</v>
      </c>
      <c r="O7" s="6">
        <v>8</v>
      </c>
      <c r="P7" s="1">
        <v>33</v>
      </c>
      <c r="Q7" s="6">
        <v>9</v>
      </c>
      <c r="R7" s="6">
        <v>12</v>
      </c>
      <c r="S7" s="6">
        <v>8</v>
      </c>
      <c r="T7" s="6">
        <v>8</v>
      </c>
      <c r="U7" s="1">
        <v>37</v>
      </c>
      <c r="V7" s="6">
        <v>11</v>
      </c>
      <c r="W7" s="6">
        <v>7</v>
      </c>
      <c r="X7" s="6">
        <v>14</v>
      </c>
      <c r="Y7" s="6">
        <v>13</v>
      </c>
      <c r="Z7" s="1">
        <v>45</v>
      </c>
      <c r="AA7" s="6">
        <v>14</v>
      </c>
      <c r="AB7" s="6">
        <v>11</v>
      </c>
      <c r="AC7" s="6">
        <v>4</v>
      </c>
      <c r="AD7" s="6">
        <v>6</v>
      </c>
      <c r="AE7" s="1">
        <v>35</v>
      </c>
      <c r="AF7" s="6">
        <v>16</v>
      </c>
      <c r="AG7" s="6">
        <v>11</v>
      </c>
      <c r="AH7" s="6">
        <v>18</v>
      </c>
      <c r="AI7" s="6">
        <v>18</v>
      </c>
      <c r="AJ7" s="1">
        <v>63</v>
      </c>
    </row>
    <row r="8" spans="1:36" ht="12.75" customHeight="1">
      <c r="A8" s="22" t="s">
        <v>482</v>
      </c>
      <c r="B8" s="6">
        <v>12</v>
      </c>
      <c r="C8" s="6">
        <v>19</v>
      </c>
      <c r="D8" s="6">
        <v>15</v>
      </c>
      <c r="E8" s="6">
        <v>12</v>
      </c>
      <c r="F8" s="1">
        <v>58</v>
      </c>
      <c r="G8" s="6">
        <v>49</v>
      </c>
      <c r="H8" s="6">
        <v>34</v>
      </c>
      <c r="I8" s="6">
        <v>15</v>
      </c>
      <c r="J8" s="6">
        <v>17</v>
      </c>
      <c r="K8" s="1">
        <v>115</v>
      </c>
      <c r="L8" s="6">
        <v>31</v>
      </c>
      <c r="M8" s="6">
        <v>25</v>
      </c>
      <c r="N8" s="6">
        <v>21</v>
      </c>
      <c r="O8" s="6">
        <v>14</v>
      </c>
      <c r="P8" s="1">
        <v>91</v>
      </c>
      <c r="Q8" s="6">
        <v>29</v>
      </c>
      <c r="R8" s="6">
        <v>24</v>
      </c>
      <c r="S8" s="6">
        <v>19</v>
      </c>
      <c r="T8" s="6">
        <v>25</v>
      </c>
      <c r="U8" s="1">
        <v>97</v>
      </c>
      <c r="V8" s="6">
        <v>28</v>
      </c>
      <c r="W8" s="6">
        <v>28</v>
      </c>
      <c r="X8" s="6">
        <v>30</v>
      </c>
      <c r="Y8" s="6">
        <v>17</v>
      </c>
      <c r="Z8" s="1">
        <v>103</v>
      </c>
      <c r="AA8" s="6">
        <v>27</v>
      </c>
      <c r="AB8" s="6">
        <v>27</v>
      </c>
      <c r="AC8" s="6">
        <v>15</v>
      </c>
      <c r="AD8" s="6">
        <v>23</v>
      </c>
      <c r="AE8" s="1">
        <v>92</v>
      </c>
      <c r="AF8" s="6">
        <v>28</v>
      </c>
      <c r="AG8" s="6">
        <v>20</v>
      </c>
      <c r="AH8" s="6">
        <v>24</v>
      </c>
      <c r="AI8" s="6">
        <v>29</v>
      </c>
      <c r="AJ8" s="1">
        <v>101</v>
      </c>
    </row>
    <row r="9" spans="1:36" ht="12.75" customHeight="1">
      <c r="A9" s="22" t="s">
        <v>483</v>
      </c>
      <c r="B9" s="6">
        <v>10</v>
      </c>
      <c r="C9" s="6">
        <v>4</v>
      </c>
      <c r="D9" s="6">
        <v>3</v>
      </c>
      <c r="E9" s="6">
        <v>5</v>
      </c>
      <c r="F9" s="1">
        <v>22</v>
      </c>
      <c r="G9" s="6">
        <v>14</v>
      </c>
      <c r="H9" s="6">
        <v>19</v>
      </c>
      <c r="I9" s="6">
        <v>9</v>
      </c>
      <c r="J9" s="6">
        <v>7</v>
      </c>
      <c r="K9" s="1">
        <v>49</v>
      </c>
      <c r="L9" s="6">
        <v>13</v>
      </c>
      <c r="M9" s="6">
        <v>8</v>
      </c>
      <c r="N9" s="6">
        <v>9</v>
      </c>
      <c r="O9" s="6">
        <v>10</v>
      </c>
      <c r="P9" s="1">
        <v>40</v>
      </c>
      <c r="Q9" s="6">
        <v>11</v>
      </c>
      <c r="R9" s="6">
        <v>18</v>
      </c>
      <c r="S9" s="6">
        <v>11</v>
      </c>
      <c r="T9" s="6">
        <v>8</v>
      </c>
      <c r="U9" s="1">
        <v>48</v>
      </c>
      <c r="V9" s="6">
        <v>12</v>
      </c>
      <c r="W9" s="6">
        <v>5</v>
      </c>
      <c r="X9" s="6">
        <v>11</v>
      </c>
      <c r="Y9" s="6">
        <v>6</v>
      </c>
      <c r="Z9" s="1">
        <v>34</v>
      </c>
      <c r="AA9" s="6">
        <v>7</v>
      </c>
      <c r="AB9" s="6">
        <v>9</v>
      </c>
      <c r="AC9" s="6">
        <v>12</v>
      </c>
      <c r="AD9" s="6">
        <v>11</v>
      </c>
      <c r="AE9" s="1">
        <v>39</v>
      </c>
      <c r="AF9" s="6">
        <v>15</v>
      </c>
      <c r="AG9" s="6">
        <v>23</v>
      </c>
      <c r="AH9" s="6">
        <v>8</v>
      </c>
      <c r="AI9" s="6">
        <v>7</v>
      </c>
      <c r="AJ9" s="1">
        <v>53</v>
      </c>
    </row>
    <row r="10" spans="1:36" ht="12.75" customHeight="1">
      <c r="A10" s="22" t="s">
        <v>484</v>
      </c>
      <c r="B10" s="6">
        <v>19</v>
      </c>
      <c r="C10" s="6">
        <v>23</v>
      </c>
      <c r="D10" s="6">
        <v>18</v>
      </c>
      <c r="E10" s="6">
        <v>29</v>
      </c>
      <c r="F10" s="1">
        <v>89</v>
      </c>
      <c r="G10" s="6">
        <v>32</v>
      </c>
      <c r="H10" s="6">
        <v>39</v>
      </c>
      <c r="I10" s="6">
        <v>33</v>
      </c>
      <c r="J10" s="6">
        <v>25</v>
      </c>
      <c r="K10" s="1">
        <v>129</v>
      </c>
      <c r="L10" s="6">
        <v>17</v>
      </c>
      <c r="M10" s="6">
        <v>22</v>
      </c>
      <c r="N10" s="6">
        <v>42</v>
      </c>
      <c r="O10" s="6">
        <v>30</v>
      </c>
      <c r="P10" s="1">
        <v>111</v>
      </c>
      <c r="Q10" s="6">
        <v>28</v>
      </c>
      <c r="R10" s="6">
        <v>35</v>
      </c>
      <c r="S10" s="6">
        <v>23</v>
      </c>
      <c r="T10" s="6">
        <v>24</v>
      </c>
      <c r="U10" s="1">
        <v>110</v>
      </c>
      <c r="V10" s="6">
        <v>57</v>
      </c>
      <c r="W10" s="6">
        <v>28</v>
      </c>
      <c r="X10" s="6">
        <v>25</v>
      </c>
      <c r="Y10" s="6">
        <v>17</v>
      </c>
      <c r="Z10" s="1">
        <v>127</v>
      </c>
      <c r="AA10" s="6">
        <v>22</v>
      </c>
      <c r="AB10" s="6">
        <v>32</v>
      </c>
      <c r="AC10" s="6">
        <v>29</v>
      </c>
      <c r="AD10" s="6">
        <v>26</v>
      </c>
      <c r="AE10" s="1">
        <v>109</v>
      </c>
      <c r="AF10" s="6">
        <v>31</v>
      </c>
      <c r="AG10" s="6">
        <v>25</v>
      </c>
      <c r="AH10" s="6">
        <v>24</v>
      </c>
      <c r="AI10" s="6">
        <v>34</v>
      </c>
      <c r="AJ10" s="1">
        <v>114</v>
      </c>
    </row>
    <row r="11" spans="1:36" ht="12.75" customHeight="1">
      <c r="A11" s="22" t="s">
        <v>485</v>
      </c>
      <c r="B11" s="6">
        <v>7</v>
      </c>
      <c r="C11" s="6">
        <v>8</v>
      </c>
      <c r="D11" s="6">
        <v>9</v>
      </c>
      <c r="E11" s="6">
        <v>3</v>
      </c>
      <c r="F11" s="1">
        <v>27</v>
      </c>
      <c r="G11" s="6">
        <v>25</v>
      </c>
      <c r="H11" s="6">
        <v>10</v>
      </c>
      <c r="I11" s="6">
        <v>16</v>
      </c>
      <c r="J11" s="6">
        <v>14</v>
      </c>
      <c r="K11" s="1">
        <v>65</v>
      </c>
      <c r="L11" s="6">
        <v>12</v>
      </c>
      <c r="M11" s="6">
        <v>25</v>
      </c>
      <c r="N11" s="6">
        <v>13</v>
      </c>
      <c r="O11" s="6">
        <v>13</v>
      </c>
      <c r="P11" s="1">
        <v>63</v>
      </c>
      <c r="Q11" s="6">
        <v>24</v>
      </c>
      <c r="R11" s="6">
        <v>15</v>
      </c>
      <c r="S11" s="6">
        <v>11</v>
      </c>
      <c r="T11" s="6">
        <v>12</v>
      </c>
      <c r="U11" s="1">
        <v>62</v>
      </c>
      <c r="V11" s="6">
        <v>17</v>
      </c>
      <c r="W11" s="6">
        <v>12</v>
      </c>
      <c r="X11" s="6">
        <v>15</v>
      </c>
      <c r="Y11" s="6">
        <v>16</v>
      </c>
      <c r="Z11" s="1">
        <v>60</v>
      </c>
      <c r="AA11" s="6">
        <v>21</v>
      </c>
      <c r="AB11" s="6">
        <v>17</v>
      </c>
      <c r="AC11" s="6">
        <v>6</v>
      </c>
      <c r="AD11" s="6">
        <v>20</v>
      </c>
      <c r="AE11" s="1">
        <v>64</v>
      </c>
      <c r="AF11" s="6">
        <v>25</v>
      </c>
      <c r="AG11" s="6">
        <v>20</v>
      </c>
      <c r="AH11" s="6">
        <v>18</v>
      </c>
      <c r="AI11" s="6">
        <v>16</v>
      </c>
      <c r="AJ11" s="1">
        <v>79</v>
      </c>
    </row>
    <row r="12" spans="1:36" ht="12.75" customHeight="1">
      <c r="A12" s="22" t="s">
        <v>486</v>
      </c>
      <c r="B12" s="6">
        <v>9</v>
      </c>
      <c r="C12" s="6">
        <v>5</v>
      </c>
      <c r="D12" s="6">
        <v>9</v>
      </c>
      <c r="E12" s="6">
        <v>9</v>
      </c>
      <c r="F12" s="1">
        <v>32</v>
      </c>
      <c r="G12" s="6">
        <v>8</v>
      </c>
      <c r="H12" s="6">
        <v>12</v>
      </c>
      <c r="I12" s="6">
        <v>12</v>
      </c>
      <c r="J12" s="6">
        <v>9</v>
      </c>
      <c r="K12" s="1">
        <v>41</v>
      </c>
      <c r="L12" s="6">
        <v>11</v>
      </c>
      <c r="M12" s="6">
        <v>9</v>
      </c>
      <c r="N12" s="6">
        <v>12</v>
      </c>
      <c r="O12" s="6">
        <v>15</v>
      </c>
      <c r="P12" s="1">
        <v>47</v>
      </c>
      <c r="Q12" s="6">
        <v>8</v>
      </c>
      <c r="R12" s="6">
        <v>17</v>
      </c>
      <c r="S12" s="6">
        <v>8</v>
      </c>
      <c r="T12" s="6">
        <v>7</v>
      </c>
      <c r="U12" s="1">
        <v>40</v>
      </c>
      <c r="V12" s="6">
        <v>8</v>
      </c>
      <c r="W12" s="6">
        <v>10</v>
      </c>
      <c r="X12" s="6">
        <v>4</v>
      </c>
      <c r="Y12" s="6">
        <v>5</v>
      </c>
      <c r="Z12" s="1">
        <v>27</v>
      </c>
      <c r="AA12" s="6">
        <v>9</v>
      </c>
      <c r="AB12" s="6">
        <v>12</v>
      </c>
      <c r="AC12" s="6">
        <v>5</v>
      </c>
      <c r="AD12" s="6">
        <v>6</v>
      </c>
      <c r="AE12" s="1">
        <v>32</v>
      </c>
      <c r="AF12" s="6">
        <v>14</v>
      </c>
      <c r="AG12" s="6">
        <v>6</v>
      </c>
      <c r="AH12" s="6">
        <v>11</v>
      </c>
      <c r="AI12" s="6">
        <v>8</v>
      </c>
      <c r="AJ12" s="1">
        <v>39</v>
      </c>
    </row>
    <row r="13" spans="1:36" ht="12.75" customHeight="1">
      <c r="A13" s="22" t="s">
        <v>487</v>
      </c>
      <c r="B13" s="6">
        <v>17</v>
      </c>
      <c r="C13" s="6">
        <v>9</v>
      </c>
      <c r="D13" s="6">
        <v>6</v>
      </c>
      <c r="E13" s="6">
        <v>3</v>
      </c>
      <c r="F13" s="1">
        <v>35</v>
      </c>
      <c r="G13" s="6">
        <v>20</v>
      </c>
      <c r="H13" s="6">
        <v>40</v>
      </c>
      <c r="I13" s="6">
        <v>56</v>
      </c>
      <c r="J13" s="6">
        <v>8</v>
      </c>
      <c r="K13" s="1">
        <v>124</v>
      </c>
      <c r="L13" s="6">
        <v>22</v>
      </c>
      <c r="M13" s="6">
        <v>10</v>
      </c>
      <c r="N13" s="6">
        <v>12</v>
      </c>
      <c r="O13" s="6">
        <v>16</v>
      </c>
      <c r="P13" s="1">
        <v>60</v>
      </c>
      <c r="Q13" s="6">
        <v>18</v>
      </c>
      <c r="R13" s="6">
        <v>17</v>
      </c>
      <c r="S13" s="6">
        <v>13</v>
      </c>
      <c r="T13" s="6">
        <v>11</v>
      </c>
      <c r="U13" s="1">
        <v>59</v>
      </c>
      <c r="V13" s="6">
        <v>8</v>
      </c>
      <c r="W13" s="6">
        <v>15</v>
      </c>
      <c r="X13" s="6">
        <v>13</v>
      </c>
      <c r="Y13" s="6">
        <v>10</v>
      </c>
      <c r="Z13" s="1">
        <v>46</v>
      </c>
      <c r="AA13" s="6">
        <v>18</v>
      </c>
      <c r="AB13" s="6">
        <v>12</v>
      </c>
      <c r="AC13" s="6">
        <v>10</v>
      </c>
      <c r="AD13" s="6">
        <v>18</v>
      </c>
      <c r="AE13" s="1">
        <v>58</v>
      </c>
      <c r="AF13" s="6">
        <v>18</v>
      </c>
      <c r="AG13" s="6">
        <v>18</v>
      </c>
      <c r="AH13" s="6">
        <v>11</v>
      </c>
      <c r="AI13" s="6">
        <v>24</v>
      </c>
      <c r="AJ13" s="1">
        <v>71</v>
      </c>
    </row>
    <row r="14" spans="1:36" ht="12.75" customHeight="1">
      <c r="A14" s="22" t="s">
        <v>488</v>
      </c>
      <c r="B14" s="6">
        <v>27</v>
      </c>
      <c r="C14" s="6">
        <v>19</v>
      </c>
      <c r="D14" s="6">
        <v>23</v>
      </c>
      <c r="E14" s="6">
        <v>14</v>
      </c>
      <c r="F14" s="1">
        <v>83</v>
      </c>
      <c r="G14" s="6">
        <v>33</v>
      </c>
      <c r="H14" s="6">
        <v>34</v>
      </c>
      <c r="I14" s="6">
        <v>26</v>
      </c>
      <c r="J14" s="6">
        <v>18</v>
      </c>
      <c r="K14" s="1">
        <v>111</v>
      </c>
      <c r="L14" s="6">
        <v>62</v>
      </c>
      <c r="M14" s="6">
        <v>22</v>
      </c>
      <c r="N14" s="6">
        <v>24</v>
      </c>
      <c r="O14" s="6">
        <v>22</v>
      </c>
      <c r="P14" s="1">
        <v>130</v>
      </c>
      <c r="Q14" s="6">
        <v>44</v>
      </c>
      <c r="R14" s="6">
        <v>34</v>
      </c>
      <c r="S14" s="6">
        <v>47</v>
      </c>
      <c r="T14" s="6">
        <v>27</v>
      </c>
      <c r="U14" s="1">
        <v>152</v>
      </c>
      <c r="V14" s="6">
        <v>20</v>
      </c>
      <c r="W14" s="6">
        <v>25</v>
      </c>
      <c r="X14" s="6">
        <v>27</v>
      </c>
      <c r="Y14" s="6">
        <v>14</v>
      </c>
      <c r="Z14" s="1">
        <v>86</v>
      </c>
      <c r="AA14" s="6">
        <v>22</v>
      </c>
      <c r="AB14" s="6">
        <v>22</v>
      </c>
      <c r="AC14" s="6">
        <v>14</v>
      </c>
      <c r="AD14" s="6">
        <v>13</v>
      </c>
      <c r="AE14" s="1">
        <v>71</v>
      </c>
      <c r="AF14" s="6">
        <v>35</v>
      </c>
      <c r="AG14" s="6">
        <v>23</v>
      </c>
      <c r="AH14" s="6">
        <v>36</v>
      </c>
      <c r="AI14" s="6">
        <v>28</v>
      </c>
      <c r="AJ14" s="1">
        <v>122</v>
      </c>
    </row>
    <row r="15" spans="1:36" ht="12.75" customHeight="1">
      <c r="A15" s="22" t="s">
        <v>489</v>
      </c>
      <c r="B15" s="6">
        <v>10</v>
      </c>
      <c r="C15" s="6">
        <v>7</v>
      </c>
      <c r="D15" s="6">
        <v>10</v>
      </c>
      <c r="E15" s="6">
        <v>2</v>
      </c>
      <c r="F15" s="1">
        <v>29</v>
      </c>
      <c r="G15" s="6">
        <v>8</v>
      </c>
      <c r="H15" s="6">
        <v>20</v>
      </c>
      <c r="I15" s="6">
        <v>10</v>
      </c>
      <c r="J15" s="6">
        <v>17</v>
      </c>
      <c r="K15" s="1">
        <v>55</v>
      </c>
      <c r="L15" s="6">
        <v>19</v>
      </c>
      <c r="M15" s="6">
        <v>19</v>
      </c>
      <c r="N15" s="6">
        <v>12</v>
      </c>
      <c r="O15" s="6">
        <v>13</v>
      </c>
      <c r="P15" s="1">
        <v>63</v>
      </c>
      <c r="Q15" s="6">
        <v>19</v>
      </c>
      <c r="R15" s="6">
        <v>15</v>
      </c>
      <c r="S15" s="6">
        <v>20</v>
      </c>
      <c r="T15" s="6">
        <v>21</v>
      </c>
      <c r="U15" s="1">
        <v>75</v>
      </c>
      <c r="V15" s="6">
        <v>26</v>
      </c>
      <c r="W15" s="6">
        <v>17</v>
      </c>
      <c r="X15" s="6">
        <v>12</v>
      </c>
      <c r="Y15" s="6">
        <v>19</v>
      </c>
      <c r="Z15" s="1">
        <v>74</v>
      </c>
      <c r="AA15" s="6">
        <v>20</v>
      </c>
      <c r="AB15" s="6">
        <v>18</v>
      </c>
      <c r="AC15" s="6">
        <v>9</v>
      </c>
      <c r="AD15" s="6">
        <v>12</v>
      </c>
      <c r="AE15" s="1">
        <v>59</v>
      </c>
      <c r="AF15" s="6">
        <v>19</v>
      </c>
      <c r="AG15" s="6">
        <v>15</v>
      </c>
      <c r="AH15" s="6">
        <v>17</v>
      </c>
      <c r="AI15" s="6">
        <v>20</v>
      </c>
      <c r="AJ15" s="1">
        <v>71</v>
      </c>
    </row>
    <row r="16" spans="1:36" ht="12.75" customHeight="1">
      <c r="A16" s="22" t="s">
        <v>490</v>
      </c>
      <c r="B16" s="6">
        <v>31</v>
      </c>
      <c r="C16" s="6">
        <v>7</v>
      </c>
      <c r="D16" s="6">
        <v>11</v>
      </c>
      <c r="E16" s="6">
        <v>8</v>
      </c>
      <c r="F16" s="1">
        <v>57</v>
      </c>
      <c r="G16" s="6">
        <v>12</v>
      </c>
      <c r="H16" s="6">
        <v>16</v>
      </c>
      <c r="I16" s="6">
        <v>16</v>
      </c>
      <c r="J16" s="6">
        <v>9</v>
      </c>
      <c r="K16" s="1">
        <v>53</v>
      </c>
      <c r="L16" s="6">
        <v>25</v>
      </c>
      <c r="M16" s="6">
        <v>24</v>
      </c>
      <c r="N16" s="6">
        <v>10</v>
      </c>
      <c r="O16" s="6">
        <v>14</v>
      </c>
      <c r="P16" s="1">
        <v>73</v>
      </c>
      <c r="Q16" s="6">
        <v>26</v>
      </c>
      <c r="R16" s="6">
        <v>10</v>
      </c>
      <c r="S16" s="6">
        <v>10</v>
      </c>
      <c r="T16" s="6">
        <v>12</v>
      </c>
      <c r="U16" s="1">
        <v>58</v>
      </c>
      <c r="V16" s="6">
        <v>15</v>
      </c>
      <c r="W16" s="6">
        <v>16</v>
      </c>
      <c r="X16" s="6">
        <v>10</v>
      </c>
      <c r="Y16" s="6">
        <v>13</v>
      </c>
      <c r="Z16" s="1">
        <v>54</v>
      </c>
      <c r="AA16" s="6">
        <v>22</v>
      </c>
      <c r="AB16" s="6">
        <v>26</v>
      </c>
      <c r="AC16" s="6">
        <v>12</v>
      </c>
      <c r="AD16" s="6">
        <v>15</v>
      </c>
      <c r="AE16" s="1">
        <v>75</v>
      </c>
      <c r="AF16" s="6">
        <v>31</v>
      </c>
      <c r="AG16" s="6">
        <v>17</v>
      </c>
      <c r="AH16" s="6">
        <v>7</v>
      </c>
      <c r="AI16" s="6">
        <v>15</v>
      </c>
      <c r="AJ16" s="1">
        <v>70</v>
      </c>
    </row>
    <row r="17" spans="1:36" ht="12.75" customHeight="1">
      <c r="A17" s="22" t="s">
        <v>491</v>
      </c>
      <c r="B17" s="6">
        <v>10</v>
      </c>
      <c r="C17" s="6">
        <v>13</v>
      </c>
      <c r="D17" s="6">
        <v>10</v>
      </c>
      <c r="E17" s="6">
        <v>10</v>
      </c>
      <c r="F17" s="1">
        <v>43</v>
      </c>
      <c r="G17" s="6">
        <v>14</v>
      </c>
      <c r="H17" s="6">
        <v>23</v>
      </c>
      <c r="I17" s="6">
        <v>16</v>
      </c>
      <c r="J17" s="6">
        <v>13</v>
      </c>
      <c r="K17" s="1">
        <v>66</v>
      </c>
      <c r="L17" s="6">
        <v>14</v>
      </c>
      <c r="M17" s="6">
        <v>7</v>
      </c>
      <c r="N17" s="6">
        <v>16</v>
      </c>
      <c r="O17" s="6">
        <v>8</v>
      </c>
      <c r="P17" s="1">
        <v>45</v>
      </c>
      <c r="Q17" s="6">
        <v>16</v>
      </c>
      <c r="R17" s="6">
        <v>13</v>
      </c>
      <c r="S17" s="6">
        <v>17</v>
      </c>
      <c r="T17" s="6">
        <v>14</v>
      </c>
      <c r="U17" s="1">
        <v>60</v>
      </c>
      <c r="V17" s="6">
        <v>22</v>
      </c>
      <c r="W17" s="6">
        <v>14</v>
      </c>
      <c r="X17" s="6">
        <v>14</v>
      </c>
      <c r="Y17" s="6">
        <v>11</v>
      </c>
      <c r="Z17" s="1">
        <v>61</v>
      </c>
      <c r="AA17" s="6">
        <v>16</v>
      </c>
      <c r="AB17" s="6">
        <v>18</v>
      </c>
      <c r="AC17" s="6">
        <v>21</v>
      </c>
      <c r="AD17" s="6">
        <v>11</v>
      </c>
      <c r="AE17" s="1">
        <v>66</v>
      </c>
      <c r="AF17" s="6">
        <v>21</v>
      </c>
      <c r="AG17" s="6">
        <v>16</v>
      </c>
      <c r="AH17" s="6">
        <v>23</v>
      </c>
      <c r="AI17" s="6">
        <v>12</v>
      </c>
      <c r="AJ17" s="1">
        <v>72</v>
      </c>
    </row>
    <row r="18" spans="1:36" ht="12.75" customHeight="1">
      <c r="A18" s="28" t="s">
        <v>492</v>
      </c>
      <c r="B18" s="6">
        <v>8</v>
      </c>
      <c r="C18" s="6">
        <v>10</v>
      </c>
      <c r="D18" s="6">
        <v>4</v>
      </c>
      <c r="E18" s="6">
        <v>4</v>
      </c>
      <c r="F18" s="1">
        <v>26</v>
      </c>
      <c r="G18" s="6">
        <v>11</v>
      </c>
      <c r="H18" s="6">
        <v>11</v>
      </c>
      <c r="I18" s="6">
        <v>8</v>
      </c>
      <c r="J18" s="6">
        <v>6</v>
      </c>
      <c r="K18" s="1">
        <v>36</v>
      </c>
      <c r="L18" s="6">
        <v>9</v>
      </c>
      <c r="M18" s="6">
        <v>8</v>
      </c>
      <c r="N18" s="6">
        <v>12</v>
      </c>
      <c r="O18" s="6">
        <v>11</v>
      </c>
      <c r="P18" s="1">
        <v>40</v>
      </c>
      <c r="Q18" s="6">
        <v>11</v>
      </c>
      <c r="R18" s="6">
        <v>6</v>
      </c>
      <c r="S18" s="6">
        <v>8</v>
      </c>
      <c r="T18" s="6">
        <v>5</v>
      </c>
      <c r="U18" s="1">
        <v>30</v>
      </c>
      <c r="V18" s="6">
        <v>12</v>
      </c>
      <c r="W18" s="6">
        <v>10</v>
      </c>
      <c r="X18" s="6">
        <v>11</v>
      </c>
      <c r="Y18" s="6">
        <v>7</v>
      </c>
      <c r="Z18" s="1">
        <v>40</v>
      </c>
      <c r="AA18" s="6">
        <v>6</v>
      </c>
      <c r="AB18" s="6">
        <v>5</v>
      </c>
      <c r="AC18" s="6">
        <v>11</v>
      </c>
      <c r="AD18" s="6">
        <v>8</v>
      </c>
      <c r="AE18" s="1">
        <v>30</v>
      </c>
      <c r="AF18" s="6">
        <v>7</v>
      </c>
      <c r="AG18" s="6">
        <v>7</v>
      </c>
      <c r="AH18" s="6">
        <v>8</v>
      </c>
      <c r="AI18" s="6">
        <v>5</v>
      </c>
      <c r="AJ18" s="1">
        <v>27</v>
      </c>
    </row>
    <row r="19" spans="1:36" ht="12.75" customHeight="1">
      <c r="A19" s="22" t="s">
        <v>493</v>
      </c>
      <c r="B19" s="6">
        <v>24</v>
      </c>
      <c r="C19" s="6">
        <v>12</v>
      </c>
      <c r="D19" s="6">
        <v>11</v>
      </c>
      <c r="E19" s="6">
        <v>11</v>
      </c>
      <c r="F19" s="1">
        <v>58</v>
      </c>
      <c r="G19" s="6">
        <v>33</v>
      </c>
      <c r="H19" s="6">
        <v>41</v>
      </c>
      <c r="I19" s="6">
        <v>26</v>
      </c>
      <c r="J19" s="6">
        <v>14</v>
      </c>
      <c r="K19" s="1">
        <v>114</v>
      </c>
      <c r="L19" s="6">
        <v>14</v>
      </c>
      <c r="M19" s="6">
        <v>23</v>
      </c>
      <c r="N19" s="6">
        <v>21</v>
      </c>
      <c r="O19" s="6">
        <v>18</v>
      </c>
      <c r="P19" s="1">
        <v>76</v>
      </c>
      <c r="Q19" s="6">
        <v>36</v>
      </c>
      <c r="R19" s="6">
        <v>15</v>
      </c>
      <c r="S19" s="6">
        <v>12</v>
      </c>
      <c r="T19" s="6">
        <v>15</v>
      </c>
      <c r="U19" s="1">
        <v>78</v>
      </c>
      <c r="V19" s="6">
        <v>26</v>
      </c>
      <c r="W19" s="6">
        <v>19</v>
      </c>
      <c r="X19" s="6">
        <v>25</v>
      </c>
      <c r="Y19" s="6">
        <v>21</v>
      </c>
      <c r="Z19" s="1">
        <v>91</v>
      </c>
      <c r="AA19" s="6">
        <v>37</v>
      </c>
      <c r="AB19" s="6">
        <v>47</v>
      </c>
      <c r="AC19" s="6">
        <v>14</v>
      </c>
      <c r="AD19" s="6">
        <v>19</v>
      </c>
      <c r="AE19" s="1">
        <v>117</v>
      </c>
      <c r="AF19" s="6">
        <v>30</v>
      </c>
      <c r="AG19" s="6">
        <v>27</v>
      </c>
      <c r="AH19" s="6">
        <v>17</v>
      </c>
      <c r="AI19" s="6">
        <v>29</v>
      </c>
      <c r="AJ19" s="1">
        <v>103</v>
      </c>
    </row>
    <row r="20" spans="1:36" ht="12.75" customHeight="1">
      <c r="A20" s="22" t="s">
        <v>494</v>
      </c>
      <c r="B20" s="6">
        <v>14</v>
      </c>
      <c r="C20" s="6">
        <v>12</v>
      </c>
      <c r="D20" s="6">
        <v>9</v>
      </c>
      <c r="E20" s="6">
        <v>13</v>
      </c>
      <c r="F20" s="1">
        <v>48</v>
      </c>
      <c r="G20" s="6">
        <v>18</v>
      </c>
      <c r="H20" s="6">
        <v>13</v>
      </c>
      <c r="I20" s="6">
        <v>46</v>
      </c>
      <c r="J20" s="6">
        <v>15</v>
      </c>
      <c r="K20" s="1">
        <v>92</v>
      </c>
      <c r="L20" s="6">
        <v>18</v>
      </c>
      <c r="M20" s="6">
        <v>6</v>
      </c>
      <c r="N20" s="6">
        <v>21</v>
      </c>
      <c r="O20" s="6">
        <v>10</v>
      </c>
      <c r="P20" s="1">
        <v>55</v>
      </c>
      <c r="Q20" s="6">
        <v>16</v>
      </c>
      <c r="R20" s="6">
        <v>20</v>
      </c>
      <c r="S20" s="6">
        <v>16</v>
      </c>
      <c r="T20" s="6">
        <v>14</v>
      </c>
      <c r="U20" s="1">
        <v>66</v>
      </c>
      <c r="V20" s="6">
        <v>16</v>
      </c>
      <c r="W20" s="6">
        <v>26</v>
      </c>
      <c r="X20" s="6">
        <v>11</v>
      </c>
      <c r="Y20" s="6">
        <v>10</v>
      </c>
      <c r="Z20" s="1">
        <v>63</v>
      </c>
      <c r="AA20" s="6">
        <v>16</v>
      </c>
      <c r="AB20" s="6">
        <v>11</v>
      </c>
      <c r="AC20" s="6">
        <v>15</v>
      </c>
      <c r="AD20" s="6">
        <v>22</v>
      </c>
      <c r="AE20" s="1">
        <v>64</v>
      </c>
      <c r="AF20" s="6">
        <v>10</v>
      </c>
      <c r="AG20" s="6">
        <v>15</v>
      </c>
      <c r="AH20" s="6">
        <v>24</v>
      </c>
      <c r="AI20" s="6">
        <v>12</v>
      </c>
      <c r="AJ20" s="1">
        <v>61</v>
      </c>
    </row>
    <row r="21" spans="1:36" ht="12.75" customHeight="1">
      <c r="A21" s="22" t="s">
        <v>495</v>
      </c>
      <c r="B21" s="6">
        <v>16</v>
      </c>
      <c r="C21" s="6">
        <v>12</v>
      </c>
      <c r="D21" s="6">
        <v>10</v>
      </c>
      <c r="E21" s="6">
        <v>8</v>
      </c>
      <c r="F21" s="1">
        <v>46</v>
      </c>
      <c r="G21" s="6">
        <v>18</v>
      </c>
      <c r="H21" s="6">
        <v>16</v>
      </c>
      <c r="I21" s="6">
        <v>20</v>
      </c>
      <c r="J21" s="6">
        <v>7</v>
      </c>
      <c r="K21" s="1">
        <v>61</v>
      </c>
      <c r="L21" s="6">
        <v>13</v>
      </c>
      <c r="M21" s="6">
        <v>13</v>
      </c>
      <c r="N21" s="6">
        <v>21</v>
      </c>
      <c r="O21" s="6">
        <v>15</v>
      </c>
      <c r="P21" s="1">
        <v>62</v>
      </c>
      <c r="Q21" s="6">
        <v>35</v>
      </c>
      <c r="R21" s="6">
        <v>17</v>
      </c>
      <c r="S21" s="6">
        <v>14</v>
      </c>
      <c r="T21" s="6">
        <v>21</v>
      </c>
      <c r="U21" s="1">
        <v>87</v>
      </c>
      <c r="V21" s="6">
        <v>16</v>
      </c>
      <c r="W21" s="6">
        <v>19</v>
      </c>
      <c r="X21" s="6">
        <v>15</v>
      </c>
      <c r="Y21" s="6">
        <v>17</v>
      </c>
      <c r="Z21" s="1">
        <v>67</v>
      </c>
      <c r="AA21" s="6">
        <v>9</v>
      </c>
      <c r="AB21" s="6">
        <v>20</v>
      </c>
      <c r="AC21" s="6">
        <v>24</v>
      </c>
      <c r="AD21" s="6">
        <v>17</v>
      </c>
      <c r="AE21" s="1">
        <v>70</v>
      </c>
      <c r="AF21" s="6">
        <v>18</v>
      </c>
      <c r="AG21" s="6">
        <v>13</v>
      </c>
      <c r="AH21" s="6">
        <v>28</v>
      </c>
      <c r="AI21" s="6">
        <v>18</v>
      </c>
      <c r="AJ21" s="1">
        <v>77</v>
      </c>
    </row>
    <row r="22" spans="1:36" ht="12.75" customHeight="1">
      <c r="A22" s="22" t="s">
        <v>496</v>
      </c>
      <c r="B22" s="6">
        <v>10</v>
      </c>
      <c r="C22" s="6">
        <v>8</v>
      </c>
      <c r="D22" s="6">
        <v>12</v>
      </c>
      <c r="E22" s="6">
        <v>15</v>
      </c>
      <c r="F22" s="1">
        <v>45</v>
      </c>
      <c r="G22" s="6">
        <v>25</v>
      </c>
      <c r="H22" s="6">
        <v>21</v>
      </c>
      <c r="I22" s="6">
        <v>24</v>
      </c>
      <c r="J22" s="6">
        <v>19</v>
      </c>
      <c r="K22" s="1">
        <v>89</v>
      </c>
      <c r="L22" s="6">
        <v>26</v>
      </c>
      <c r="M22" s="6">
        <v>19</v>
      </c>
      <c r="N22" s="6">
        <v>19</v>
      </c>
      <c r="O22" s="6">
        <v>10</v>
      </c>
      <c r="P22" s="1">
        <v>74</v>
      </c>
      <c r="Q22" s="6">
        <v>16</v>
      </c>
      <c r="R22" s="6">
        <v>18</v>
      </c>
      <c r="S22" s="6">
        <v>10</v>
      </c>
      <c r="T22" s="6">
        <v>12</v>
      </c>
      <c r="U22" s="1">
        <v>56</v>
      </c>
      <c r="V22" s="6">
        <v>32</v>
      </c>
      <c r="W22" s="6">
        <v>19</v>
      </c>
      <c r="X22" s="6">
        <v>10</v>
      </c>
      <c r="Y22" s="6">
        <v>17</v>
      </c>
      <c r="Z22" s="1">
        <v>78</v>
      </c>
      <c r="AA22" s="6">
        <v>22</v>
      </c>
      <c r="AB22" s="6">
        <v>20</v>
      </c>
      <c r="AC22" s="6">
        <v>13</v>
      </c>
      <c r="AD22" s="6">
        <v>18</v>
      </c>
      <c r="AE22" s="1">
        <v>73</v>
      </c>
      <c r="AF22" s="6">
        <v>14</v>
      </c>
      <c r="AG22" s="6">
        <v>22</v>
      </c>
      <c r="AH22" s="6">
        <v>36</v>
      </c>
      <c r="AI22" s="6">
        <v>11</v>
      </c>
      <c r="AJ22" s="1">
        <v>83</v>
      </c>
    </row>
    <row r="23" spans="1:36" ht="12.75" customHeight="1">
      <c r="A23" s="22" t="s">
        <v>497</v>
      </c>
      <c r="B23" s="6">
        <v>19</v>
      </c>
      <c r="C23" s="6">
        <v>13</v>
      </c>
      <c r="D23" s="6">
        <v>8</v>
      </c>
      <c r="E23" s="6">
        <v>12</v>
      </c>
      <c r="F23" s="1">
        <v>52</v>
      </c>
      <c r="G23" s="6">
        <v>13</v>
      </c>
      <c r="H23" s="6">
        <v>13</v>
      </c>
      <c r="I23" s="6">
        <v>16</v>
      </c>
      <c r="J23" s="6">
        <v>14</v>
      </c>
      <c r="K23" s="1">
        <v>56</v>
      </c>
      <c r="L23" s="6">
        <v>17</v>
      </c>
      <c r="M23" s="6">
        <v>12</v>
      </c>
      <c r="N23" s="6">
        <v>14</v>
      </c>
      <c r="O23" s="6">
        <v>9</v>
      </c>
      <c r="P23" s="1">
        <v>52</v>
      </c>
      <c r="Q23" s="6">
        <v>28</v>
      </c>
      <c r="R23" s="6">
        <v>11</v>
      </c>
      <c r="S23" s="6">
        <v>14</v>
      </c>
      <c r="T23" s="6">
        <v>17</v>
      </c>
      <c r="U23" s="1">
        <v>70</v>
      </c>
      <c r="V23" s="6">
        <v>28</v>
      </c>
      <c r="W23" s="6">
        <v>26</v>
      </c>
      <c r="X23" s="6">
        <v>9</v>
      </c>
      <c r="Y23" s="6">
        <v>13</v>
      </c>
      <c r="Z23" s="1">
        <v>76</v>
      </c>
      <c r="AA23" s="6">
        <v>17</v>
      </c>
      <c r="AB23" s="6">
        <v>22</v>
      </c>
      <c r="AC23" s="6">
        <v>19</v>
      </c>
      <c r="AD23" s="6">
        <v>14</v>
      </c>
      <c r="AE23" s="1">
        <v>72</v>
      </c>
      <c r="AF23" s="6">
        <v>18</v>
      </c>
      <c r="AG23" s="6">
        <v>14</v>
      </c>
      <c r="AH23" s="6">
        <v>12</v>
      </c>
      <c r="AI23" s="6">
        <v>19</v>
      </c>
      <c r="AJ23" s="1">
        <v>63</v>
      </c>
    </row>
    <row r="24" spans="1:36" ht="12.75" customHeight="1">
      <c r="A24" s="22" t="s">
        <v>498</v>
      </c>
      <c r="B24" s="6">
        <v>11</v>
      </c>
      <c r="C24" s="6">
        <v>10</v>
      </c>
      <c r="D24" s="6">
        <v>13</v>
      </c>
      <c r="E24" s="6">
        <v>15</v>
      </c>
      <c r="F24" s="1">
        <v>49</v>
      </c>
      <c r="G24" s="6">
        <v>23</v>
      </c>
      <c r="H24" s="6">
        <v>15</v>
      </c>
      <c r="I24" s="6">
        <v>19</v>
      </c>
      <c r="J24" s="6">
        <v>11</v>
      </c>
      <c r="K24" s="1">
        <v>68</v>
      </c>
      <c r="L24" s="6">
        <v>21</v>
      </c>
      <c r="M24" s="6">
        <v>10</v>
      </c>
      <c r="N24" s="6">
        <v>23</v>
      </c>
      <c r="O24" s="6">
        <v>14</v>
      </c>
      <c r="P24" s="1">
        <v>68</v>
      </c>
      <c r="Q24" s="6">
        <v>21</v>
      </c>
      <c r="R24" s="6">
        <v>21</v>
      </c>
      <c r="S24" s="6">
        <v>15</v>
      </c>
      <c r="T24" s="6">
        <v>13</v>
      </c>
      <c r="U24" s="1">
        <v>70</v>
      </c>
      <c r="V24" s="6">
        <v>29</v>
      </c>
      <c r="W24" s="6">
        <v>17</v>
      </c>
      <c r="X24" s="6">
        <v>20</v>
      </c>
      <c r="Y24" s="6">
        <v>16</v>
      </c>
      <c r="Z24" s="1">
        <v>82</v>
      </c>
      <c r="AA24" s="6">
        <v>20</v>
      </c>
      <c r="AB24" s="6">
        <v>16</v>
      </c>
      <c r="AC24" s="6">
        <v>26</v>
      </c>
      <c r="AD24" s="6">
        <v>22</v>
      </c>
      <c r="AE24" s="1">
        <v>84</v>
      </c>
      <c r="AF24" s="6">
        <v>21</v>
      </c>
      <c r="AG24" s="6">
        <v>25</v>
      </c>
      <c r="AH24" s="6">
        <v>49</v>
      </c>
      <c r="AI24" s="6">
        <v>22</v>
      </c>
      <c r="AJ24" s="1">
        <v>117</v>
      </c>
    </row>
    <row r="25" spans="1:36" ht="12.75" customHeight="1">
      <c r="A25" s="22" t="s">
        <v>499</v>
      </c>
      <c r="B25" s="6">
        <v>16</v>
      </c>
      <c r="C25" s="6">
        <v>12</v>
      </c>
      <c r="D25" s="6">
        <v>7</v>
      </c>
      <c r="E25" s="6">
        <v>7</v>
      </c>
      <c r="F25" s="1">
        <v>42</v>
      </c>
      <c r="G25" s="6">
        <v>17</v>
      </c>
      <c r="H25" s="6">
        <v>17</v>
      </c>
      <c r="I25" s="6">
        <v>17</v>
      </c>
      <c r="J25" s="6">
        <v>21</v>
      </c>
      <c r="K25" s="1">
        <v>72</v>
      </c>
      <c r="L25" s="6">
        <v>16</v>
      </c>
      <c r="M25" s="6">
        <v>16</v>
      </c>
      <c r="N25" s="6">
        <v>26</v>
      </c>
      <c r="O25" s="6">
        <v>12</v>
      </c>
      <c r="P25" s="1">
        <v>70</v>
      </c>
      <c r="Q25" s="6">
        <v>11</v>
      </c>
      <c r="R25" s="6">
        <v>18</v>
      </c>
      <c r="S25" s="6">
        <v>16</v>
      </c>
      <c r="T25" s="6">
        <v>12</v>
      </c>
      <c r="U25" s="1">
        <v>57</v>
      </c>
      <c r="V25" s="6">
        <v>13</v>
      </c>
      <c r="W25" s="6">
        <v>19</v>
      </c>
      <c r="X25" s="6">
        <v>28</v>
      </c>
      <c r="Y25" s="6">
        <v>17</v>
      </c>
      <c r="Z25" s="1">
        <v>77</v>
      </c>
      <c r="AA25" s="6">
        <v>19</v>
      </c>
      <c r="AB25" s="6">
        <v>21</v>
      </c>
      <c r="AC25" s="6">
        <v>15</v>
      </c>
      <c r="AD25" s="6">
        <v>20</v>
      </c>
      <c r="AE25" s="1">
        <v>75</v>
      </c>
      <c r="AF25" s="6">
        <v>19</v>
      </c>
      <c r="AG25" s="6">
        <v>20</v>
      </c>
      <c r="AH25" s="6">
        <v>24</v>
      </c>
      <c r="AI25" s="6">
        <v>23</v>
      </c>
      <c r="AJ25" s="1">
        <v>86</v>
      </c>
    </row>
    <row r="26" spans="1:36" ht="12.75" customHeight="1">
      <c r="A26" s="22" t="s">
        <v>500</v>
      </c>
      <c r="B26" s="6">
        <v>43</v>
      </c>
      <c r="C26" s="6">
        <v>37</v>
      </c>
      <c r="D26" s="6">
        <v>24</v>
      </c>
      <c r="E26" s="6">
        <v>27</v>
      </c>
      <c r="F26" s="1">
        <v>131</v>
      </c>
      <c r="G26" s="6">
        <v>39</v>
      </c>
      <c r="H26" s="6">
        <v>39</v>
      </c>
      <c r="I26" s="6">
        <v>33</v>
      </c>
      <c r="J26" s="6">
        <v>34</v>
      </c>
      <c r="K26" s="1">
        <v>145</v>
      </c>
      <c r="L26" s="6">
        <v>41</v>
      </c>
      <c r="M26" s="6">
        <v>42</v>
      </c>
      <c r="N26" s="6">
        <v>28</v>
      </c>
      <c r="O26" s="6">
        <v>42</v>
      </c>
      <c r="P26" s="1">
        <v>153</v>
      </c>
      <c r="Q26" s="6">
        <v>41</v>
      </c>
      <c r="R26" s="6">
        <v>35</v>
      </c>
      <c r="S26" s="6">
        <v>26</v>
      </c>
      <c r="T26" s="6">
        <v>30</v>
      </c>
      <c r="U26" s="1">
        <v>132</v>
      </c>
      <c r="V26" s="6">
        <v>49</v>
      </c>
      <c r="W26" s="6">
        <v>40</v>
      </c>
      <c r="X26" s="6">
        <v>40</v>
      </c>
      <c r="Y26" s="6">
        <v>31</v>
      </c>
      <c r="Z26" s="1">
        <v>160</v>
      </c>
      <c r="AA26" s="6">
        <v>91</v>
      </c>
      <c r="AB26" s="6">
        <v>46</v>
      </c>
      <c r="AC26" s="6">
        <v>40</v>
      </c>
      <c r="AD26" s="6">
        <v>35</v>
      </c>
      <c r="AE26" s="1">
        <v>212</v>
      </c>
      <c r="AF26" s="6">
        <v>69</v>
      </c>
      <c r="AG26" s="6">
        <v>68</v>
      </c>
      <c r="AH26" s="6">
        <v>40</v>
      </c>
      <c r="AI26" s="6">
        <v>54</v>
      </c>
      <c r="AJ26" s="1">
        <v>231</v>
      </c>
    </row>
    <row r="27" spans="1:36" ht="12.75" customHeight="1">
      <c r="A27" s="22" t="s">
        <v>501</v>
      </c>
      <c r="B27" s="6">
        <v>15</v>
      </c>
      <c r="C27" s="6">
        <v>15</v>
      </c>
      <c r="D27" s="6">
        <v>15</v>
      </c>
      <c r="E27" s="6">
        <v>17</v>
      </c>
      <c r="F27" s="1">
        <v>62</v>
      </c>
      <c r="G27" s="6">
        <v>47</v>
      </c>
      <c r="H27" s="6">
        <v>72</v>
      </c>
      <c r="I27" s="6">
        <v>31</v>
      </c>
      <c r="J27" s="6">
        <v>18</v>
      </c>
      <c r="K27" s="1">
        <v>168</v>
      </c>
      <c r="L27" s="6">
        <v>29</v>
      </c>
      <c r="M27" s="6">
        <v>29</v>
      </c>
      <c r="N27" s="6">
        <v>52</v>
      </c>
      <c r="O27" s="6">
        <v>25</v>
      </c>
      <c r="P27" s="1">
        <v>135</v>
      </c>
      <c r="Q27" s="6">
        <v>37</v>
      </c>
      <c r="R27" s="6">
        <v>26</v>
      </c>
      <c r="S27" s="6">
        <v>24</v>
      </c>
      <c r="T27" s="6">
        <v>30</v>
      </c>
      <c r="U27" s="1">
        <v>117</v>
      </c>
      <c r="V27" s="6">
        <v>24</v>
      </c>
      <c r="W27" s="6">
        <v>28</v>
      </c>
      <c r="X27" s="6">
        <v>24</v>
      </c>
      <c r="Y27" s="6">
        <v>32</v>
      </c>
      <c r="Z27" s="1">
        <v>108</v>
      </c>
      <c r="AA27" s="6">
        <v>17</v>
      </c>
      <c r="AB27" s="6">
        <v>24</v>
      </c>
      <c r="AC27" s="6">
        <v>19</v>
      </c>
      <c r="AD27" s="6">
        <v>28</v>
      </c>
      <c r="AE27" s="1">
        <v>88</v>
      </c>
      <c r="AF27" s="6">
        <v>28</v>
      </c>
      <c r="AG27" s="6">
        <v>25</v>
      </c>
      <c r="AH27" s="6">
        <v>29</v>
      </c>
      <c r="AI27" s="6">
        <v>32</v>
      </c>
      <c r="AJ27" s="1">
        <v>114</v>
      </c>
    </row>
    <row r="28" spans="1:36" ht="12.75" customHeight="1">
      <c r="A28" s="22" t="s">
        <v>502</v>
      </c>
      <c r="B28" s="6">
        <v>9</v>
      </c>
      <c r="C28" s="6">
        <v>11</v>
      </c>
      <c r="D28" s="6">
        <v>5</v>
      </c>
      <c r="E28" s="6">
        <v>9</v>
      </c>
      <c r="F28" s="1">
        <v>34</v>
      </c>
      <c r="G28" s="6">
        <v>11</v>
      </c>
      <c r="H28" s="6">
        <v>18</v>
      </c>
      <c r="I28" s="6">
        <v>8</v>
      </c>
      <c r="J28" s="6">
        <v>7</v>
      </c>
      <c r="K28" s="1">
        <v>44</v>
      </c>
      <c r="L28" s="6">
        <v>10</v>
      </c>
      <c r="M28" s="6">
        <v>16</v>
      </c>
      <c r="N28" s="6">
        <v>10</v>
      </c>
      <c r="O28" s="6">
        <v>4</v>
      </c>
      <c r="P28" s="1">
        <v>40</v>
      </c>
      <c r="Q28" s="6">
        <v>14</v>
      </c>
      <c r="R28" s="6">
        <v>13</v>
      </c>
      <c r="S28" s="6">
        <v>22</v>
      </c>
      <c r="T28" s="6">
        <v>8</v>
      </c>
      <c r="U28" s="1">
        <v>57</v>
      </c>
      <c r="V28" s="6">
        <v>7</v>
      </c>
      <c r="W28" s="6">
        <v>11</v>
      </c>
      <c r="X28" s="6">
        <v>12</v>
      </c>
      <c r="Y28" s="6">
        <v>14</v>
      </c>
      <c r="Z28" s="1">
        <v>44</v>
      </c>
      <c r="AA28" s="6">
        <v>15</v>
      </c>
      <c r="AB28" s="6">
        <v>14</v>
      </c>
      <c r="AC28" s="6">
        <v>18</v>
      </c>
      <c r="AD28" s="6">
        <v>17</v>
      </c>
      <c r="AE28" s="1">
        <v>64</v>
      </c>
      <c r="AF28" s="6">
        <v>24</v>
      </c>
      <c r="AG28" s="6">
        <v>19</v>
      </c>
      <c r="AH28" s="6">
        <v>14</v>
      </c>
      <c r="AI28" s="6">
        <v>14</v>
      </c>
      <c r="AJ28" s="1">
        <v>71</v>
      </c>
    </row>
    <row r="29" spans="1:36" ht="12.75" customHeight="1">
      <c r="A29" s="22" t="s">
        <v>503</v>
      </c>
      <c r="B29" s="6">
        <v>32</v>
      </c>
      <c r="C29" s="6">
        <v>23</v>
      </c>
      <c r="D29" s="6">
        <v>27</v>
      </c>
      <c r="E29" s="6">
        <v>15</v>
      </c>
      <c r="F29" s="1">
        <v>97</v>
      </c>
      <c r="G29" s="6">
        <v>105</v>
      </c>
      <c r="H29" s="6">
        <v>27</v>
      </c>
      <c r="I29" s="6">
        <v>21</v>
      </c>
      <c r="J29" s="6">
        <v>24</v>
      </c>
      <c r="K29" s="1">
        <v>177</v>
      </c>
      <c r="L29" s="6">
        <v>49</v>
      </c>
      <c r="M29" s="6">
        <v>36</v>
      </c>
      <c r="N29" s="6">
        <v>29</v>
      </c>
      <c r="O29" s="6">
        <v>26</v>
      </c>
      <c r="P29" s="1">
        <v>140</v>
      </c>
      <c r="Q29" s="6">
        <v>43</v>
      </c>
      <c r="R29" s="6">
        <v>45</v>
      </c>
      <c r="S29" s="6">
        <v>32</v>
      </c>
      <c r="T29" s="6">
        <v>38</v>
      </c>
      <c r="U29" s="1">
        <v>158</v>
      </c>
      <c r="V29" s="6">
        <v>46</v>
      </c>
      <c r="W29" s="6">
        <v>46</v>
      </c>
      <c r="X29" s="6">
        <v>33</v>
      </c>
      <c r="Y29" s="6">
        <v>25</v>
      </c>
      <c r="Z29" s="1">
        <v>150</v>
      </c>
      <c r="AA29" s="6">
        <v>36</v>
      </c>
      <c r="AB29" s="6">
        <v>29</v>
      </c>
      <c r="AC29" s="6">
        <v>25</v>
      </c>
      <c r="AD29" s="6">
        <v>50</v>
      </c>
      <c r="AE29" s="1">
        <v>140</v>
      </c>
      <c r="AF29" s="6">
        <v>40</v>
      </c>
      <c r="AG29" s="6">
        <v>41</v>
      </c>
      <c r="AH29" s="6">
        <v>38</v>
      </c>
      <c r="AI29" s="6">
        <v>41</v>
      </c>
      <c r="AJ29" s="1">
        <v>160</v>
      </c>
    </row>
    <row r="32" ht="12.75" customHeight="1">
      <c r="A32" s="6" t="s">
        <v>527</v>
      </c>
    </row>
    <row r="33" spans="2:17" ht="12.75" customHeight="1">
      <c r="B33" s="6" t="s">
        <v>10</v>
      </c>
      <c r="D33" s="6" t="s">
        <v>11</v>
      </c>
      <c r="F33" s="6" t="s">
        <v>12</v>
      </c>
      <c r="H33" s="6" t="s">
        <v>13</v>
      </c>
      <c r="J33" s="6" t="s">
        <v>525</v>
      </c>
      <c r="L33" s="6" t="s">
        <v>15</v>
      </c>
      <c r="M33" s="6" t="s">
        <v>504</v>
      </c>
      <c r="N33" s="6"/>
      <c r="O33" s="6" t="s">
        <v>462</v>
      </c>
      <c r="P33" s="6"/>
      <c r="Q33" s="6" t="s">
        <v>463</v>
      </c>
    </row>
    <row r="34" spans="1:17" ht="12.75" customHeight="1">
      <c r="A34" s="6" t="s">
        <v>507</v>
      </c>
      <c r="B34" s="1">
        <f>N6+N7+N9+N14+N11+N12+N13+N20+N21+N2+N3+N4+N15</f>
        <v>201</v>
      </c>
      <c r="D34" s="1">
        <f>O6+O7+O9+O14+O11+O12+O13+O20+O21+O2+O3+O4+O15</f>
        <v>162</v>
      </c>
      <c r="F34" s="1">
        <f>Q6+Q7+Q9+Q11+Q12+Q14+Q13+Q20+Q21+Q2+Q3+Q4+Q15</f>
        <v>257</v>
      </c>
      <c r="G34" s="15">
        <f>(H34-F34)/F34</f>
        <v>-0.17120622568093385</v>
      </c>
      <c r="H34" s="1">
        <f>R6+R7+R9+R14+R11+R12+R13+R20+R21+R2+R3+R4+R15</f>
        <v>213</v>
      </c>
      <c r="I34" s="15">
        <f>(J34-H34)/H34</f>
        <v>-0.07042253521126761</v>
      </c>
      <c r="J34" s="1">
        <f>S6+S7+S9+S11+S14+S13+S12+S20+S21+S2+S3+S4+S15</f>
        <v>198</v>
      </c>
      <c r="K34" s="1">
        <f>(L34-J34)/J34</f>
        <v>-0.020202020202020204</v>
      </c>
      <c r="L34" s="1">
        <f>T6+T7+T9+T14+T11+T12+T13+T20+T21+T2+T3+T4+T15</f>
        <v>194</v>
      </c>
      <c r="M34" s="15">
        <f>(J34-F34)/F34</f>
        <v>-0.22957198443579765</v>
      </c>
      <c r="O34" s="1">
        <f>B34+D34+F34</f>
        <v>620</v>
      </c>
      <c r="P34" s="15">
        <f>(Q34-O34)/O34</f>
        <v>-0.024193548387096774</v>
      </c>
      <c r="Q34" s="1">
        <f>L34+J34+H34</f>
        <v>605</v>
      </c>
    </row>
    <row r="35" spans="1:17" ht="12.75" customHeight="1">
      <c r="A35" s="6" t="s">
        <v>508</v>
      </c>
      <c r="B35" s="1">
        <f>N5+N8+N10+N16+N17+N19+N22+N23+N18+N24+N25+N26+N27+N28+N29</f>
        <v>339</v>
      </c>
      <c r="D35" s="1">
        <f>O5+O8+O10+O16+O17+O19+O22+O23+O18+O24+O25+O26+O27+O28+O29</f>
        <v>254</v>
      </c>
      <c r="F35" s="1">
        <f>Q5+Q8+Q10+Q16+Q17+Q18+Q19+Q23+Q24+Q25+Q26+Q27+Q28+Q29</f>
        <v>372</v>
      </c>
      <c r="G35" s="15">
        <f>(H35-F35)/F35</f>
        <v>-0.1639784946236559</v>
      </c>
      <c r="H35" s="1">
        <f>R5+R8+R10+R16+R17+R18+R19+R22+R23+R24+R25+R26+R27+R28+R29</f>
        <v>311</v>
      </c>
      <c r="I35" s="15">
        <f>(J35-H35)/H35</f>
        <v>-0.1189710610932476</v>
      </c>
      <c r="J35" s="1">
        <f>S5+S8+S10+S16+S17+S19+S22+S23+S24+S25+S26+S27+S28+S29+S18</f>
        <v>274</v>
      </c>
      <c r="K35" s="1">
        <f>(L35-J35)/J35</f>
        <v>0.025547445255474453</v>
      </c>
      <c r="L35" s="1">
        <f>T5+T8+T10+T16+T17+T19+T22+T23+T18+T24+T25+T26+T27+T28+T29</f>
        <v>281</v>
      </c>
      <c r="M35" s="15">
        <f>(J35-F35)/F35</f>
        <v>-0.26344086021505375</v>
      </c>
      <c r="O35" s="1">
        <f>B35+D35+F35</f>
        <v>965</v>
      </c>
      <c r="P35" s="15">
        <f>(Q35-O35)/O35</f>
        <v>-0.10259067357512953</v>
      </c>
      <c r="Q35" s="1">
        <f>L35+J35+H35</f>
        <v>866</v>
      </c>
    </row>
    <row r="36" spans="3:17" ht="12.75" customHeight="1">
      <c r="C36" s="15"/>
      <c r="E36" s="15"/>
      <c r="O36" s="1">
        <f>SUM(O34:O35)</f>
        <v>1585</v>
      </c>
      <c r="P36" s="15">
        <f>(Q36-O36)/O36</f>
        <v>-0.07192429022082018</v>
      </c>
      <c r="Q36" s="1">
        <f>SUM(Q34:Q35)</f>
        <v>1471</v>
      </c>
    </row>
    <row r="37" spans="1:5" ht="12.75" customHeight="1">
      <c r="A37" s="6" t="s">
        <v>526</v>
      </c>
      <c r="C37" s="15"/>
      <c r="E37" s="15"/>
    </row>
    <row r="38" spans="3:5" ht="12.75" customHeight="1">
      <c r="C38" s="15"/>
      <c r="E38" s="15"/>
    </row>
    <row r="39" spans="2:10" ht="12.75" customHeight="1">
      <c r="B39" s="22" t="s">
        <v>15</v>
      </c>
      <c r="C39" s="47"/>
      <c r="D39" s="24" t="s">
        <v>16</v>
      </c>
      <c r="E39" s="47"/>
      <c r="F39" s="22" t="s">
        <v>17</v>
      </c>
      <c r="G39" s="25" t="s">
        <v>509</v>
      </c>
      <c r="H39" s="6" t="s">
        <v>510</v>
      </c>
      <c r="J39" s="6" t="s">
        <v>511</v>
      </c>
    </row>
    <row r="40" spans="1:10" ht="12.75" customHeight="1">
      <c r="A40" s="6" t="s">
        <v>507</v>
      </c>
      <c r="B40" s="1">
        <f>T2+T3+T4+T6+T7+T8+T9+T10+T12+T13+T14+T15+T16+T17+T18+T19+T20+T21+T22+T23+T28</f>
        <v>314</v>
      </c>
      <c r="C40" s="15">
        <f>(D40-B40)/B40</f>
        <v>0.2611464968152866</v>
      </c>
      <c r="D40" s="1">
        <f>V2+V3+V4+V6+V7+V8+V9+V10+V12+V13+V14+V15+V16+V17+V18+V19+V20+V21+V22+V23+V28</f>
        <v>396</v>
      </c>
      <c r="E40" s="15">
        <f>(F40-D40)/D40</f>
        <v>-0.10606060606060606</v>
      </c>
      <c r="F40" s="1">
        <f>W2+W3+W4+W6+W7+W8+W9+W10+W12+W13+W14+W15+W16+W17+W18+W19+W20+W21+W22+W23+W28</f>
        <v>354</v>
      </c>
      <c r="G40" s="15">
        <f>(F40-B40)/B40</f>
        <v>0.12738853503184713</v>
      </c>
      <c r="H40" s="1">
        <f>(K2+P2+U2+K3+P3+U3+K4+P4+U4+K6+P6+U6+K7+P7+U7+K8+P8+U8+K9+P9+U9+K10+P10+U10+K12+P12+U12+K13+P13+U13+K14+P14+U14+K15+P15+U15+K16+P16+U16+K17+P17+U17+K18+P18+U18+K19+P19+U19+K20+P20+U20+K21+P21+U21+K22+P22+U22+K23+P23+U23+K28+P28+U28)</f>
        <v>4334</v>
      </c>
      <c r="I40" s="15">
        <f>(J40-H40)/H40</f>
        <v>-0.03853253345639132</v>
      </c>
      <c r="J40" s="1">
        <f>Z2+AE2+AJ2+Z3+AE3+AJ3+Z4+AE4+AJ4+Z6+AE6+AJ6+Z7+AE7+AJ7+Z8+AE8+AJ8+Z9+AE9+AJ9+Z10+AE10+AJ10+Z12+AE12+AJ12+Z13+AE13+AJ13+Z14+AE14+AJ14+Z15+AE15+AJ15+Z16+AE16+AJ16+Z17+AE17+AJ17+Z18+AE18+AJ18+Z19+AE19+AJ19+Z20+AE20+AJ20+Z21+AE21+AJ21+Z22+AE22+AJ22+Z23+AE23+AJ23+Z28+AE28+AJ28</f>
        <v>4167</v>
      </c>
    </row>
    <row r="41" spans="1:10" ht="12.75" customHeight="1">
      <c r="A41" s="6" t="s">
        <v>508</v>
      </c>
      <c r="B41" s="1">
        <f>T5+T11+T29+T27+T26+T25+T24</f>
        <v>161</v>
      </c>
      <c r="C41" s="15">
        <f>(D41-B41)/B41</f>
        <v>0.17391304347826086</v>
      </c>
      <c r="D41" s="1">
        <f>V5+V11+V24+V25+V26+V27+V29</f>
        <v>189</v>
      </c>
      <c r="E41" s="15">
        <f>(F41-D41)/D41</f>
        <v>-0.07936507936507936</v>
      </c>
      <c r="F41" s="1">
        <f>W5+W11+W29+W27+W26+W25+W24</f>
        <v>174</v>
      </c>
      <c r="G41" s="15">
        <f>(F41-B41)/B41</f>
        <v>0.08074534161490683</v>
      </c>
      <c r="H41" s="1">
        <f>(K5+P5+U5+K11+P11+U11+K24+P24+U24+K25+P25+U25+K26+P26+U26+K27+P27+U27+K29+P29+U29)</f>
        <v>2162</v>
      </c>
      <c r="I41" s="15">
        <f>(J41-H41)/H41</f>
        <v>0.04394079555966698</v>
      </c>
      <c r="J41" s="1">
        <f>Z5+AE5+AJ5+Z11+AE11+AJ11+Z24+AE24+AJ24+Z25+AE25+AJ25+Z26+AE26+AJ26+Z27+AE27+AJ27+Z29+AE29+AJ29</f>
        <v>2257</v>
      </c>
    </row>
    <row r="42" spans="8:10" ht="12.75" customHeight="1">
      <c r="H42" s="1">
        <f>SUM(H40:H41)</f>
        <v>6496</v>
      </c>
      <c r="I42" s="15">
        <f>(J42-H42)/H42</f>
        <v>-0.011083743842364532</v>
      </c>
      <c r="J42" s="1">
        <f>SUM(J40:J41)</f>
        <v>6424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J42"/>
  <sheetViews>
    <sheetView workbookViewId="0" topLeftCell="A1">
      <pane xSplit="1" ySplit="1" topLeftCell="B20" activePane="bottomRight" state="frozen"/>
      <selection pane="topLeft" activeCell="A1" sqref="A1"/>
      <selection pane="topRight" activeCell="B1" sqref="B1"/>
      <selection pane="bottomLeft" activeCell="A20" sqref="A20"/>
      <selection pane="bottomRight" activeCell="B2" sqref="B2"/>
    </sheetView>
  </sheetViews>
  <sheetFormatPr defaultColWidth="13.7109375" defaultRowHeight="15.75" customHeight="1"/>
  <cols>
    <col min="1" max="16384" width="14.421875" style="1" customWidth="1"/>
  </cols>
  <sheetData>
    <row r="1" spans="1:36" ht="12.75" customHeight="1">
      <c r="A1" s="14"/>
      <c r="B1" s="46" t="s">
        <v>0</v>
      </c>
      <c r="C1" s="46" t="s">
        <v>1</v>
      </c>
      <c r="D1" s="46" t="s">
        <v>2</v>
      </c>
      <c r="E1" s="46" t="s">
        <v>3</v>
      </c>
      <c r="F1" s="46">
        <v>2009</v>
      </c>
      <c r="G1" s="46" t="s">
        <v>4</v>
      </c>
      <c r="H1" s="46" t="s">
        <v>5</v>
      </c>
      <c r="I1" s="46" t="s">
        <v>6</v>
      </c>
      <c r="J1" s="46" t="s">
        <v>7</v>
      </c>
      <c r="K1" s="46">
        <v>2010</v>
      </c>
      <c r="L1" s="46" t="s">
        <v>8</v>
      </c>
      <c r="M1" s="46" t="s">
        <v>9</v>
      </c>
      <c r="N1" s="46" t="s">
        <v>10</v>
      </c>
      <c r="O1" s="46" t="s">
        <v>11</v>
      </c>
      <c r="P1" s="46">
        <v>2011</v>
      </c>
      <c r="Q1" s="46" t="s">
        <v>12</v>
      </c>
      <c r="R1" s="46" t="s">
        <v>13</v>
      </c>
      <c r="S1" s="46" t="s">
        <v>14</v>
      </c>
      <c r="T1" s="46" t="s">
        <v>15</v>
      </c>
      <c r="U1" s="46">
        <v>2012</v>
      </c>
      <c r="V1" s="46" t="s">
        <v>16</v>
      </c>
      <c r="W1" s="46" t="s">
        <v>17</v>
      </c>
      <c r="X1" s="46" t="s">
        <v>18</v>
      </c>
      <c r="Y1" s="46" t="s">
        <v>19</v>
      </c>
      <c r="Z1" s="46">
        <v>2013</v>
      </c>
      <c r="AA1" s="46" t="s">
        <v>20</v>
      </c>
      <c r="AB1" s="46" t="s">
        <v>21</v>
      </c>
      <c r="AC1" s="46" t="s">
        <v>22</v>
      </c>
      <c r="AD1" s="46" t="s">
        <v>23</v>
      </c>
      <c r="AE1" s="46">
        <v>2014</v>
      </c>
      <c r="AF1" s="46" t="s">
        <v>24</v>
      </c>
      <c r="AG1" s="46" t="s">
        <v>25</v>
      </c>
      <c r="AH1" s="46" t="s">
        <v>26</v>
      </c>
      <c r="AI1" s="46" t="s">
        <v>27</v>
      </c>
      <c r="AJ1" s="46">
        <v>2015</v>
      </c>
    </row>
    <row r="2" spans="1:36" ht="12.75" customHeight="1">
      <c r="A2" s="22" t="s">
        <v>476</v>
      </c>
      <c r="B2" s="3">
        <v>285</v>
      </c>
      <c r="C2" s="3">
        <v>282</v>
      </c>
      <c r="D2" s="3">
        <v>315</v>
      </c>
      <c r="E2" s="3">
        <v>285</v>
      </c>
      <c r="F2" s="3">
        <f>SUM(B2:E2)</f>
        <v>1167</v>
      </c>
      <c r="G2" s="3">
        <v>271</v>
      </c>
      <c r="H2" s="3">
        <v>335</v>
      </c>
      <c r="I2" s="3">
        <v>323</v>
      </c>
      <c r="J2" s="3">
        <v>276</v>
      </c>
      <c r="K2" s="3">
        <f>SUM(G2:J2)</f>
        <v>1205</v>
      </c>
      <c r="L2" s="3">
        <v>312</v>
      </c>
      <c r="M2" s="3">
        <v>315</v>
      </c>
      <c r="N2" s="3">
        <v>282</v>
      </c>
      <c r="O2" s="3">
        <v>254</v>
      </c>
      <c r="P2" s="3">
        <f>SUM(L2:O2)</f>
        <v>1163</v>
      </c>
      <c r="Q2" s="3">
        <v>304</v>
      </c>
      <c r="R2" s="3">
        <v>255</v>
      </c>
      <c r="S2" s="3">
        <v>307</v>
      </c>
      <c r="T2" s="3">
        <v>265</v>
      </c>
      <c r="U2" s="3">
        <f>SUM(Q2:T2)</f>
        <v>1131</v>
      </c>
      <c r="V2" s="3">
        <v>256</v>
      </c>
      <c r="W2" s="3">
        <v>281</v>
      </c>
      <c r="X2" s="3">
        <v>196</v>
      </c>
      <c r="Y2" s="3">
        <v>233</v>
      </c>
      <c r="Z2" s="3">
        <f>SUM(V2:Y2)</f>
        <v>966</v>
      </c>
      <c r="AA2" s="3">
        <v>230</v>
      </c>
      <c r="AB2" s="3">
        <v>254</v>
      </c>
      <c r="AC2" s="3">
        <v>310</v>
      </c>
      <c r="AD2" s="3">
        <v>312</v>
      </c>
      <c r="AE2" s="3">
        <f>SUM(AA2:AD2)</f>
        <v>1106</v>
      </c>
      <c r="AF2" s="3">
        <v>244</v>
      </c>
      <c r="AG2" s="3">
        <v>269</v>
      </c>
      <c r="AH2" s="3">
        <v>308</v>
      </c>
      <c r="AI2" s="3">
        <v>296</v>
      </c>
      <c r="AJ2" s="3">
        <f>SUM(AF2:AI2)</f>
        <v>1117</v>
      </c>
    </row>
    <row r="3" spans="1:36" ht="12.75" customHeight="1">
      <c r="A3" s="22" t="s">
        <v>477</v>
      </c>
      <c r="B3" s="3">
        <v>387</v>
      </c>
      <c r="C3" s="3">
        <v>356</v>
      </c>
      <c r="D3" s="3">
        <v>396</v>
      </c>
      <c r="E3" s="3">
        <v>322</v>
      </c>
      <c r="F3" s="3">
        <f>SUM(B3:E3)</f>
        <v>1461</v>
      </c>
      <c r="G3" s="3">
        <v>258</v>
      </c>
      <c r="H3" s="3">
        <v>322</v>
      </c>
      <c r="I3" s="3">
        <v>297</v>
      </c>
      <c r="J3" s="3">
        <v>292</v>
      </c>
      <c r="K3" s="3">
        <f>SUM(G3:J3)</f>
        <v>1169</v>
      </c>
      <c r="L3" s="3">
        <v>299</v>
      </c>
      <c r="M3" s="3">
        <v>340</v>
      </c>
      <c r="N3" s="3">
        <v>358</v>
      </c>
      <c r="O3" s="3">
        <v>224</v>
      </c>
      <c r="P3" s="3">
        <f>SUM(L3:O3)</f>
        <v>1221</v>
      </c>
      <c r="Q3" s="3">
        <v>262</v>
      </c>
      <c r="R3" s="3">
        <v>280</v>
      </c>
      <c r="S3" s="3">
        <v>219</v>
      </c>
      <c r="T3" s="3">
        <v>234</v>
      </c>
      <c r="U3" s="3">
        <f>SUM(Q3:T3)</f>
        <v>995</v>
      </c>
      <c r="V3" s="3">
        <v>244</v>
      </c>
      <c r="W3" s="3">
        <v>274</v>
      </c>
      <c r="X3" s="3">
        <v>289</v>
      </c>
      <c r="Y3" s="3">
        <v>254</v>
      </c>
      <c r="Z3" s="3">
        <f>SUM(V3:Y3)</f>
        <v>1061</v>
      </c>
      <c r="AA3" s="3">
        <v>225</v>
      </c>
      <c r="AB3" s="3">
        <v>286</v>
      </c>
      <c r="AC3" s="3">
        <v>262</v>
      </c>
      <c r="AD3" s="3">
        <v>238</v>
      </c>
      <c r="AE3" s="3">
        <f>SUM(AA3:AD3)</f>
        <v>1011</v>
      </c>
      <c r="AF3" s="3">
        <v>217</v>
      </c>
      <c r="AG3" s="3">
        <v>239</v>
      </c>
      <c r="AH3" s="3">
        <v>247</v>
      </c>
      <c r="AI3" s="3">
        <v>243</v>
      </c>
      <c r="AJ3" s="3">
        <f>SUM(AF3:AI3)</f>
        <v>946</v>
      </c>
    </row>
    <row r="4" spans="1:36" ht="12.75" customHeight="1">
      <c r="A4" s="22" t="s">
        <v>478</v>
      </c>
      <c r="B4" s="3">
        <v>201</v>
      </c>
      <c r="C4" s="3">
        <v>270</v>
      </c>
      <c r="D4" s="3">
        <v>294</v>
      </c>
      <c r="E4" s="3">
        <v>255</v>
      </c>
      <c r="F4" s="3">
        <f>SUM(B4:E4)</f>
        <v>1020</v>
      </c>
      <c r="G4" s="3">
        <v>235</v>
      </c>
      <c r="H4" s="3">
        <v>268</v>
      </c>
      <c r="I4" s="3">
        <v>232</v>
      </c>
      <c r="J4" s="3">
        <v>217</v>
      </c>
      <c r="K4" s="3">
        <f>SUM(G4:J4)</f>
        <v>952</v>
      </c>
      <c r="L4" s="3">
        <v>228</v>
      </c>
      <c r="M4" s="3">
        <v>212</v>
      </c>
      <c r="N4" s="3">
        <v>241</v>
      </c>
      <c r="O4" s="3">
        <v>219</v>
      </c>
      <c r="P4" s="3">
        <f>SUM(L4:O4)</f>
        <v>900</v>
      </c>
      <c r="Q4" s="3">
        <v>195</v>
      </c>
      <c r="R4" s="3">
        <v>197</v>
      </c>
      <c r="S4" s="3">
        <v>230</v>
      </c>
      <c r="T4" s="3">
        <v>218</v>
      </c>
      <c r="U4" s="3">
        <f>SUM(Q4:T4)</f>
        <v>840</v>
      </c>
      <c r="V4" s="3">
        <v>231</v>
      </c>
      <c r="W4" s="3">
        <v>272</v>
      </c>
      <c r="X4" s="3">
        <v>238</v>
      </c>
      <c r="Y4" s="3">
        <v>205</v>
      </c>
      <c r="Z4" s="3">
        <f>SUM(V4:Y4)</f>
        <v>946</v>
      </c>
      <c r="AA4" s="3">
        <v>194</v>
      </c>
      <c r="AB4" s="3">
        <v>197</v>
      </c>
      <c r="AC4" s="3">
        <v>200</v>
      </c>
      <c r="AD4" s="3">
        <v>206</v>
      </c>
      <c r="AE4" s="3">
        <f>SUM(AA4:AD4)</f>
        <v>797</v>
      </c>
      <c r="AF4" s="3">
        <v>148</v>
      </c>
      <c r="AG4" s="3">
        <v>160</v>
      </c>
      <c r="AH4" s="3">
        <v>176</v>
      </c>
      <c r="AI4" s="3">
        <v>182</v>
      </c>
      <c r="AJ4" s="3">
        <f>SUM(AF4:AI4)</f>
        <v>666</v>
      </c>
    </row>
    <row r="5" spans="1:36" ht="12.75" customHeight="1">
      <c r="A5" s="22" t="s">
        <v>479</v>
      </c>
      <c r="B5" s="3">
        <v>513</v>
      </c>
      <c r="C5" s="3">
        <v>636</v>
      </c>
      <c r="D5" s="3">
        <v>609</v>
      </c>
      <c r="E5" s="3">
        <v>511</v>
      </c>
      <c r="F5" s="3">
        <f>SUM(B5:E5)</f>
        <v>2269</v>
      </c>
      <c r="G5" s="3">
        <v>564</v>
      </c>
      <c r="H5" s="3">
        <v>648</v>
      </c>
      <c r="I5" s="3">
        <v>592</v>
      </c>
      <c r="J5" s="3">
        <v>488</v>
      </c>
      <c r="K5" s="3">
        <f>SUM(G5:J5)</f>
        <v>2292</v>
      </c>
      <c r="L5" s="3">
        <v>579</v>
      </c>
      <c r="M5" s="3">
        <v>541</v>
      </c>
      <c r="N5" s="3">
        <v>476</v>
      </c>
      <c r="O5" s="3">
        <v>443</v>
      </c>
      <c r="P5" s="3">
        <f>SUM(L5:O5)</f>
        <v>2039</v>
      </c>
      <c r="Q5" s="3">
        <v>507</v>
      </c>
      <c r="R5" s="3">
        <v>543</v>
      </c>
      <c r="S5" s="3">
        <v>546</v>
      </c>
      <c r="T5" s="3">
        <v>453</v>
      </c>
      <c r="U5" s="3">
        <f>SUM(Q5:T5)</f>
        <v>2049</v>
      </c>
      <c r="V5" s="3">
        <v>458</v>
      </c>
      <c r="W5" s="3">
        <v>511</v>
      </c>
      <c r="X5" s="3">
        <v>618</v>
      </c>
      <c r="Y5" s="3">
        <v>468</v>
      </c>
      <c r="Z5" s="3">
        <f>SUM(V5:Y5)</f>
        <v>2055</v>
      </c>
      <c r="AA5" s="3">
        <v>480</v>
      </c>
      <c r="AB5" s="3">
        <v>514</v>
      </c>
      <c r="AC5" s="3">
        <v>545</v>
      </c>
      <c r="AD5" s="3">
        <v>588</v>
      </c>
      <c r="AE5" s="3">
        <f>SUM(AA5:AD5)</f>
        <v>2127</v>
      </c>
      <c r="AF5" s="3">
        <v>590</v>
      </c>
      <c r="AG5" s="3">
        <v>630</v>
      </c>
      <c r="AH5" s="3">
        <v>596</v>
      </c>
      <c r="AI5" s="3">
        <v>526</v>
      </c>
      <c r="AJ5" s="3">
        <f>SUM(AF5:AI5)</f>
        <v>2342</v>
      </c>
    </row>
    <row r="6" spans="1:36" ht="12.75" customHeight="1">
      <c r="A6" s="22" t="s">
        <v>480</v>
      </c>
      <c r="B6" s="3">
        <v>283</v>
      </c>
      <c r="C6" s="3">
        <v>324</v>
      </c>
      <c r="D6" s="3">
        <v>354</v>
      </c>
      <c r="E6" s="3">
        <v>245</v>
      </c>
      <c r="F6" s="3">
        <f>SUM(B6:E6)</f>
        <v>1206</v>
      </c>
      <c r="G6" s="3">
        <v>275</v>
      </c>
      <c r="H6" s="3">
        <v>295</v>
      </c>
      <c r="I6" s="3">
        <v>355</v>
      </c>
      <c r="J6" s="3">
        <v>289</v>
      </c>
      <c r="K6" s="3">
        <f>SUM(G6:J6)</f>
        <v>1214</v>
      </c>
      <c r="L6" s="3">
        <v>252</v>
      </c>
      <c r="M6" s="3">
        <v>279</v>
      </c>
      <c r="N6" s="3">
        <v>255</v>
      </c>
      <c r="O6" s="3">
        <v>268</v>
      </c>
      <c r="P6" s="3">
        <f>SUM(L6:O6)</f>
        <v>1054</v>
      </c>
      <c r="Q6" s="3">
        <v>266</v>
      </c>
      <c r="R6" s="3">
        <v>269</v>
      </c>
      <c r="S6" s="3">
        <v>236</v>
      </c>
      <c r="T6" s="3">
        <v>244</v>
      </c>
      <c r="U6" s="3">
        <f>SUM(Q6:T6)</f>
        <v>1015</v>
      </c>
      <c r="V6" s="3">
        <v>259</v>
      </c>
      <c r="W6" s="3">
        <v>233</v>
      </c>
      <c r="X6" s="3">
        <v>297</v>
      </c>
      <c r="Y6" s="3">
        <v>207</v>
      </c>
      <c r="Z6" s="3">
        <f>SUM(V6:Y6)</f>
        <v>996</v>
      </c>
      <c r="AA6" s="3">
        <v>208</v>
      </c>
      <c r="AB6" s="3">
        <v>234</v>
      </c>
      <c r="AC6" s="3">
        <v>278</v>
      </c>
      <c r="AD6" s="3">
        <v>221</v>
      </c>
      <c r="AE6" s="3">
        <f>SUM(AA6:AD6)</f>
        <v>941</v>
      </c>
      <c r="AF6" s="3">
        <v>249</v>
      </c>
      <c r="AG6" s="3">
        <v>299</v>
      </c>
      <c r="AH6" s="3">
        <v>257</v>
      </c>
      <c r="AI6" s="3">
        <v>271</v>
      </c>
      <c r="AJ6" s="3">
        <f>SUM(AF6:AI6)</f>
        <v>1076</v>
      </c>
    </row>
    <row r="7" spans="1:36" ht="12.75" customHeight="1">
      <c r="A7" s="22" t="s">
        <v>481</v>
      </c>
      <c r="B7" s="3">
        <v>304</v>
      </c>
      <c r="C7" s="3">
        <v>293</v>
      </c>
      <c r="D7" s="3">
        <v>299</v>
      </c>
      <c r="E7" s="3">
        <v>255</v>
      </c>
      <c r="F7" s="3">
        <f>SUM(B7:E7)</f>
        <v>1151</v>
      </c>
      <c r="G7" s="3">
        <v>254</v>
      </c>
      <c r="H7" s="3">
        <v>235</v>
      </c>
      <c r="I7" s="3">
        <v>255</v>
      </c>
      <c r="J7" s="3">
        <v>217</v>
      </c>
      <c r="K7" s="3">
        <f>SUM(G7:J7)</f>
        <v>961</v>
      </c>
      <c r="L7" s="3">
        <v>289</v>
      </c>
      <c r="M7" s="3">
        <v>252</v>
      </c>
      <c r="N7" s="3">
        <v>263</v>
      </c>
      <c r="O7" s="3">
        <v>222</v>
      </c>
      <c r="P7" s="3">
        <f>SUM(L7:O7)</f>
        <v>1026</v>
      </c>
      <c r="Q7" s="3">
        <v>278</v>
      </c>
      <c r="R7" s="3">
        <v>343</v>
      </c>
      <c r="S7" s="3">
        <v>272</v>
      </c>
      <c r="T7" s="3">
        <v>253</v>
      </c>
      <c r="U7" s="3">
        <f>SUM(Q7:T7)</f>
        <v>1146</v>
      </c>
      <c r="V7" s="3">
        <v>272</v>
      </c>
      <c r="W7" s="3">
        <v>312</v>
      </c>
      <c r="X7" s="3">
        <v>282</v>
      </c>
      <c r="Y7" s="3">
        <v>201</v>
      </c>
      <c r="Z7" s="3">
        <f>SUM(V7:Y7)</f>
        <v>1067</v>
      </c>
      <c r="AA7" s="3">
        <v>207</v>
      </c>
      <c r="AB7" s="3">
        <v>210</v>
      </c>
      <c r="AC7" s="3">
        <v>208</v>
      </c>
      <c r="AD7" s="3">
        <v>217</v>
      </c>
      <c r="AE7" s="3">
        <f>SUM(AA7:AD7)</f>
        <v>842</v>
      </c>
      <c r="AF7" s="3">
        <v>199</v>
      </c>
      <c r="AG7" s="3">
        <v>235</v>
      </c>
      <c r="AH7" s="3">
        <v>221</v>
      </c>
      <c r="AI7" s="3">
        <v>202</v>
      </c>
      <c r="AJ7" s="3">
        <f>SUM(AF7:AI7)</f>
        <v>857</v>
      </c>
    </row>
    <row r="8" spans="1:36" ht="12.75" customHeight="1">
      <c r="A8" s="22" t="s">
        <v>482</v>
      </c>
      <c r="B8" s="3">
        <v>725</v>
      </c>
      <c r="C8" s="3">
        <v>838</v>
      </c>
      <c r="D8" s="3">
        <v>802</v>
      </c>
      <c r="E8" s="3">
        <v>683</v>
      </c>
      <c r="F8" s="3">
        <f>SUM(B8:E8)</f>
        <v>3048</v>
      </c>
      <c r="G8" s="3">
        <v>762</v>
      </c>
      <c r="H8" s="3">
        <v>712</v>
      </c>
      <c r="I8" s="3">
        <v>767</v>
      </c>
      <c r="J8" s="3">
        <v>589</v>
      </c>
      <c r="K8" s="3">
        <f>SUM(G8:J8)</f>
        <v>2830</v>
      </c>
      <c r="L8" s="3">
        <v>558</v>
      </c>
      <c r="M8" s="3">
        <v>572</v>
      </c>
      <c r="N8" s="3">
        <v>615</v>
      </c>
      <c r="O8" s="3">
        <v>618</v>
      </c>
      <c r="P8" s="3">
        <f>SUM(L8:O8)</f>
        <v>2363</v>
      </c>
      <c r="Q8" s="3">
        <v>551</v>
      </c>
      <c r="R8" s="3">
        <v>682</v>
      </c>
      <c r="S8" s="3">
        <v>607</v>
      </c>
      <c r="T8" s="3">
        <v>610</v>
      </c>
      <c r="U8" s="3">
        <f>SUM(Q8:T8)</f>
        <v>2450</v>
      </c>
      <c r="V8" s="3">
        <v>622</v>
      </c>
      <c r="W8" s="3">
        <v>669</v>
      </c>
      <c r="X8" s="3">
        <v>597</v>
      </c>
      <c r="Y8" s="3">
        <v>569</v>
      </c>
      <c r="Z8" s="3">
        <f>SUM(V8:Y8)</f>
        <v>2457</v>
      </c>
      <c r="AA8" s="3">
        <v>575</v>
      </c>
      <c r="AB8" s="3">
        <v>540</v>
      </c>
      <c r="AC8" s="3">
        <v>550</v>
      </c>
      <c r="AD8" s="3">
        <v>603</v>
      </c>
      <c r="AE8" s="3">
        <f>SUM(AA8:AD8)</f>
        <v>2268</v>
      </c>
      <c r="AF8" s="3">
        <v>612</v>
      </c>
      <c r="AG8" s="3">
        <v>587</v>
      </c>
      <c r="AH8" s="3">
        <v>631</v>
      </c>
      <c r="AI8" s="3">
        <v>527</v>
      </c>
      <c r="AJ8" s="3">
        <f>SUM(AF8:AI8)</f>
        <v>2357</v>
      </c>
    </row>
    <row r="9" spans="1:36" ht="12.75" customHeight="1">
      <c r="A9" s="22" t="s">
        <v>483</v>
      </c>
      <c r="B9" s="3">
        <v>253</v>
      </c>
      <c r="C9" s="3">
        <v>269</v>
      </c>
      <c r="D9" s="3">
        <v>208</v>
      </c>
      <c r="E9" s="3">
        <v>217</v>
      </c>
      <c r="F9" s="3">
        <f>SUM(B9:E9)</f>
        <v>947</v>
      </c>
      <c r="G9" s="3">
        <v>210</v>
      </c>
      <c r="H9" s="3">
        <v>247</v>
      </c>
      <c r="I9" s="3">
        <v>223</v>
      </c>
      <c r="J9" s="3">
        <v>226</v>
      </c>
      <c r="K9" s="3">
        <f>SUM(G9:J9)</f>
        <v>906</v>
      </c>
      <c r="L9" s="3">
        <v>206</v>
      </c>
      <c r="M9" s="3">
        <v>266</v>
      </c>
      <c r="N9" s="3">
        <v>245</v>
      </c>
      <c r="O9" s="3">
        <v>179</v>
      </c>
      <c r="P9" s="3">
        <f>SUM(L9:O9)</f>
        <v>896</v>
      </c>
      <c r="Q9" s="3">
        <v>228</v>
      </c>
      <c r="R9" s="3">
        <v>235</v>
      </c>
      <c r="S9" s="3">
        <v>208</v>
      </c>
      <c r="T9" s="3">
        <v>230</v>
      </c>
      <c r="U9" s="3">
        <f>SUM(Q9:T9)</f>
        <v>901</v>
      </c>
      <c r="V9" s="3">
        <v>200</v>
      </c>
      <c r="W9" s="3">
        <v>230</v>
      </c>
      <c r="X9" s="3">
        <v>221</v>
      </c>
      <c r="Y9" s="3">
        <v>195</v>
      </c>
      <c r="Z9" s="3">
        <f>SUM(V9:Y9)</f>
        <v>846</v>
      </c>
      <c r="AA9" s="3">
        <v>176</v>
      </c>
      <c r="AB9" s="3">
        <v>158</v>
      </c>
      <c r="AC9" s="3">
        <v>211</v>
      </c>
      <c r="AD9" s="3">
        <v>164</v>
      </c>
      <c r="AE9" s="3">
        <f>SUM(AA9:AD9)</f>
        <v>709</v>
      </c>
      <c r="AF9" s="3">
        <v>174</v>
      </c>
      <c r="AG9" s="3">
        <v>220</v>
      </c>
      <c r="AH9" s="3">
        <v>211</v>
      </c>
      <c r="AI9" s="3">
        <v>193</v>
      </c>
      <c r="AJ9" s="3">
        <f>SUM(AF9:AI9)</f>
        <v>798</v>
      </c>
    </row>
    <row r="10" spans="1:36" ht="12.75" customHeight="1">
      <c r="A10" s="22" t="s">
        <v>484</v>
      </c>
      <c r="B10" s="3">
        <v>1240</v>
      </c>
      <c r="C10" s="3">
        <v>1181</v>
      </c>
      <c r="D10" s="3">
        <v>1097</v>
      </c>
      <c r="E10" s="3">
        <v>1080</v>
      </c>
      <c r="F10" s="3">
        <f>SUM(B10:E10)</f>
        <v>4598</v>
      </c>
      <c r="G10" s="3">
        <v>1118</v>
      </c>
      <c r="H10" s="3">
        <v>1083</v>
      </c>
      <c r="I10" s="3">
        <v>1150</v>
      </c>
      <c r="J10" s="3">
        <v>1014</v>
      </c>
      <c r="K10" s="3">
        <f>SUM(G10:J10)</f>
        <v>4365</v>
      </c>
      <c r="L10" s="3">
        <v>1108</v>
      </c>
      <c r="M10" s="3">
        <v>1113</v>
      </c>
      <c r="N10" s="3">
        <v>1026</v>
      </c>
      <c r="O10" s="3">
        <v>994</v>
      </c>
      <c r="P10" s="3">
        <f>SUM(L10:O10)</f>
        <v>4241</v>
      </c>
      <c r="Q10" s="3">
        <v>943</v>
      </c>
      <c r="R10" s="3">
        <v>866</v>
      </c>
      <c r="S10" s="3">
        <v>907</v>
      </c>
      <c r="T10" s="3">
        <v>1017</v>
      </c>
      <c r="U10" s="3">
        <f>SUM(Q10:T10)</f>
        <v>3733</v>
      </c>
      <c r="V10" s="3">
        <v>1000</v>
      </c>
      <c r="W10" s="3">
        <v>995</v>
      </c>
      <c r="X10" s="3">
        <v>943</v>
      </c>
      <c r="Y10" s="3">
        <v>1041</v>
      </c>
      <c r="Z10" s="3">
        <f>SUM(V10:Y10)</f>
        <v>3979</v>
      </c>
      <c r="AA10" s="3">
        <v>913</v>
      </c>
      <c r="AB10" s="3">
        <v>944</v>
      </c>
      <c r="AC10" s="3">
        <v>1038</v>
      </c>
      <c r="AD10" s="3">
        <v>1018</v>
      </c>
      <c r="AE10" s="3">
        <f>SUM(AA10:AD10)</f>
        <v>3913</v>
      </c>
      <c r="AF10" s="3">
        <v>960</v>
      </c>
      <c r="AG10" s="3">
        <v>1055</v>
      </c>
      <c r="AH10" s="3">
        <v>892</v>
      </c>
      <c r="AI10" s="3">
        <v>900</v>
      </c>
      <c r="AJ10" s="3">
        <f>SUM(AF10:AI10)</f>
        <v>3807</v>
      </c>
    </row>
    <row r="11" spans="1:36" ht="12.75" customHeight="1">
      <c r="A11" s="22" t="s">
        <v>485</v>
      </c>
      <c r="B11" s="3">
        <v>271</v>
      </c>
      <c r="C11" s="3">
        <v>279</v>
      </c>
      <c r="D11" s="3">
        <v>264</v>
      </c>
      <c r="E11" s="3">
        <v>276</v>
      </c>
      <c r="F11" s="3">
        <f>SUM(B11:E11)</f>
        <v>1090</v>
      </c>
      <c r="G11" s="3">
        <v>256</v>
      </c>
      <c r="H11" s="3">
        <v>285</v>
      </c>
      <c r="I11" s="3">
        <v>313</v>
      </c>
      <c r="J11" s="3">
        <v>235</v>
      </c>
      <c r="K11" s="3">
        <f>SUM(G11:J11)</f>
        <v>1089</v>
      </c>
      <c r="L11" s="3">
        <v>293</v>
      </c>
      <c r="M11" s="3">
        <v>259</v>
      </c>
      <c r="N11" s="3">
        <v>288</v>
      </c>
      <c r="O11" s="3">
        <v>241</v>
      </c>
      <c r="P11" s="3">
        <f>SUM(L11:O11)</f>
        <v>1081</v>
      </c>
      <c r="Q11" s="3">
        <v>274</v>
      </c>
      <c r="R11" s="3">
        <v>280</v>
      </c>
      <c r="S11" s="3">
        <v>307</v>
      </c>
      <c r="T11" s="3">
        <v>254</v>
      </c>
      <c r="U11" s="3">
        <f>SUM(Q11:T11)</f>
        <v>1115</v>
      </c>
      <c r="V11" s="3">
        <v>271</v>
      </c>
      <c r="W11" s="3">
        <v>293</v>
      </c>
      <c r="X11" s="3">
        <v>340</v>
      </c>
      <c r="Y11" s="3">
        <v>251</v>
      </c>
      <c r="Z11" s="3">
        <f>SUM(V11:Y11)</f>
        <v>1155</v>
      </c>
      <c r="AA11" s="3">
        <v>221</v>
      </c>
      <c r="AB11" s="3">
        <v>287</v>
      </c>
      <c r="AC11" s="3">
        <v>295</v>
      </c>
      <c r="AD11" s="3">
        <v>282</v>
      </c>
      <c r="AE11" s="3">
        <f>SUM(AA11:AD11)</f>
        <v>1085</v>
      </c>
      <c r="AF11" s="3">
        <v>311</v>
      </c>
      <c r="AG11" s="3">
        <v>260</v>
      </c>
      <c r="AH11" s="3">
        <v>260</v>
      </c>
      <c r="AI11" s="3">
        <v>200</v>
      </c>
      <c r="AJ11" s="3">
        <f>SUM(AF11:AI11)</f>
        <v>1031</v>
      </c>
    </row>
    <row r="12" spans="1:36" ht="12.75" customHeight="1">
      <c r="A12" s="22" t="s">
        <v>486</v>
      </c>
      <c r="B12" s="3">
        <v>225</v>
      </c>
      <c r="C12" s="3">
        <v>224</v>
      </c>
      <c r="D12" s="3">
        <v>207</v>
      </c>
      <c r="E12" s="3">
        <v>228</v>
      </c>
      <c r="F12" s="3">
        <f>SUM(B12:E12)</f>
        <v>884</v>
      </c>
      <c r="G12" s="3">
        <v>157</v>
      </c>
      <c r="H12" s="3">
        <v>189</v>
      </c>
      <c r="I12" s="3">
        <v>191</v>
      </c>
      <c r="J12" s="3">
        <v>142</v>
      </c>
      <c r="K12" s="3">
        <f>SUM(G12:J12)</f>
        <v>679</v>
      </c>
      <c r="L12" s="3">
        <v>221</v>
      </c>
      <c r="M12" s="3">
        <v>221</v>
      </c>
      <c r="N12" s="3">
        <v>210</v>
      </c>
      <c r="O12" s="3">
        <v>201</v>
      </c>
      <c r="P12" s="3">
        <f>SUM(L12:O12)</f>
        <v>853</v>
      </c>
      <c r="Q12" s="3">
        <v>201</v>
      </c>
      <c r="R12" s="3">
        <v>162</v>
      </c>
      <c r="S12" s="3">
        <v>194</v>
      </c>
      <c r="T12" s="3">
        <v>166</v>
      </c>
      <c r="U12" s="3">
        <f>SUM(Q12:T12)</f>
        <v>723</v>
      </c>
      <c r="V12" s="3">
        <v>188</v>
      </c>
      <c r="W12" s="3">
        <v>198</v>
      </c>
      <c r="X12" s="3">
        <v>198</v>
      </c>
      <c r="Y12" s="3">
        <v>183</v>
      </c>
      <c r="Z12" s="3">
        <f>SUM(V12:Y12)</f>
        <v>767</v>
      </c>
      <c r="AA12" s="3">
        <v>167</v>
      </c>
      <c r="AB12" s="3">
        <v>178</v>
      </c>
      <c r="AC12" s="3">
        <v>208</v>
      </c>
      <c r="AD12" s="3">
        <v>169</v>
      </c>
      <c r="AE12" s="3">
        <f>SUM(AA12:AD12)</f>
        <v>722</v>
      </c>
      <c r="AF12" s="3">
        <v>154</v>
      </c>
      <c r="AG12" s="3">
        <v>151</v>
      </c>
      <c r="AH12" s="3">
        <v>166</v>
      </c>
      <c r="AI12" s="3">
        <v>111</v>
      </c>
      <c r="AJ12" s="3">
        <f>SUM(AF12:AI12)</f>
        <v>582</v>
      </c>
    </row>
    <row r="13" spans="1:36" ht="12.75" customHeight="1">
      <c r="A13" s="22" t="s">
        <v>487</v>
      </c>
      <c r="B13" s="3">
        <v>302</v>
      </c>
      <c r="C13" s="3">
        <v>273</v>
      </c>
      <c r="D13" s="3">
        <v>333</v>
      </c>
      <c r="E13" s="3">
        <v>249</v>
      </c>
      <c r="F13" s="3">
        <f>SUM(B13:E13)</f>
        <v>1157</v>
      </c>
      <c r="G13" s="3">
        <v>254</v>
      </c>
      <c r="H13" s="3">
        <v>316</v>
      </c>
      <c r="I13" s="3">
        <v>311</v>
      </c>
      <c r="J13" s="3">
        <v>279</v>
      </c>
      <c r="K13" s="3">
        <f>SUM(G13:J13)</f>
        <v>1160</v>
      </c>
      <c r="L13" s="3">
        <v>251</v>
      </c>
      <c r="M13" s="3">
        <v>267</v>
      </c>
      <c r="N13" s="3">
        <v>261</v>
      </c>
      <c r="O13" s="3">
        <v>221</v>
      </c>
      <c r="P13" s="3">
        <f>SUM(L13:O13)</f>
        <v>1000</v>
      </c>
      <c r="Q13" s="3">
        <v>230</v>
      </c>
      <c r="R13" s="3">
        <v>264</v>
      </c>
      <c r="S13" s="3">
        <v>250</v>
      </c>
      <c r="T13" s="3">
        <v>192</v>
      </c>
      <c r="U13" s="3">
        <f>SUM(Q13:T13)</f>
        <v>936</v>
      </c>
      <c r="V13" s="3">
        <v>270</v>
      </c>
      <c r="W13" s="3">
        <v>275</v>
      </c>
      <c r="X13" s="3">
        <v>304</v>
      </c>
      <c r="Y13" s="3">
        <v>231</v>
      </c>
      <c r="Z13" s="3">
        <f>SUM(V13:Y13)</f>
        <v>1080</v>
      </c>
      <c r="AA13" s="3">
        <v>251</v>
      </c>
      <c r="AB13" s="3">
        <v>294</v>
      </c>
      <c r="AC13" s="3">
        <v>316</v>
      </c>
      <c r="AD13" s="3">
        <v>326</v>
      </c>
      <c r="AE13" s="3">
        <f>SUM(AA13:AD13)</f>
        <v>1187</v>
      </c>
      <c r="AF13" s="3">
        <v>275</v>
      </c>
      <c r="AG13" s="3">
        <v>291</v>
      </c>
      <c r="AH13" s="3">
        <v>281</v>
      </c>
      <c r="AI13" s="3">
        <v>243</v>
      </c>
      <c r="AJ13" s="3">
        <f>SUM(AF13:AI13)</f>
        <v>1090</v>
      </c>
    </row>
    <row r="14" spans="1:36" ht="12.75" customHeight="1">
      <c r="A14" s="22" t="s">
        <v>488</v>
      </c>
      <c r="B14" s="3">
        <v>1021</v>
      </c>
      <c r="C14" s="3">
        <v>1126</v>
      </c>
      <c r="D14" s="3">
        <v>1078</v>
      </c>
      <c r="E14" s="3">
        <v>1105</v>
      </c>
      <c r="F14" s="3">
        <f>SUM(B14:E14)</f>
        <v>4330</v>
      </c>
      <c r="G14" s="3">
        <v>1173</v>
      </c>
      <c r="H14" s="3">
        <v>975</v>
      </c>
      <c r="I14" s="3">
        <v>1030</v>
      </c>
      <c r="J14" s="3">
        <v>1065</v>
      </c>
      <c r="K14" s="3">
        <f>SUM(G14:J14)</f>
        <v>4243</v>
      </c>
      <c r="L14" s="3">
        <v>1177</v>
      </c>
      <c r="M14" s="3">
        <v>924</v>
      </c>
      <c r="N14" s="3">
        <v>1023</v>
      </c>
      <c r="O14" s="3">
        <v>1036</v>
      </c>
      <c r="P14" s="3">
        <f>SUM(L14:O14)</f>
        <v>4160</v>
      </c>
      <c r="Q14" s="3">
        <v>1059</v>
      </c>
      <c r="R14" s="3">
        <v>1141</v>
      </c>
      <c r="S14" s="3">
        <v>884</v>
      </c>
      <c r="T14" s="3">
        <v>968</v>
      </c>
      <c r="U14" s="3">
        <f>SUM(Q14:T14)</f>
        <v>4052</v>
      </c>
      <c r="V14" s="3">
        <v>949</v>
      </c>
      <c r="W14" s="3">
        <v>912</v>
      </c>
      <c r="X14" s="3">
        <v>935</v>
      </c>
      <c r="Y14" s="3">
        <v>1051</v>
      </c>
      <c r="Z14" s="3">
        <f>SUM(V14:Y14)</f>
        <v>3847</v>
      </c>
      <c r="AA14" s="3">
        <v>900</v>
      </c>
      <c r="AB14" s="3">
        <v>1032</v>
      </c>
      <c r="AC14" s="3">
        <v>1130</v>
      </c>
      <c r="AD14" s="3">
        <v>1055</v>
      </c>
      <c r="AE14" s="3">
        <f>SUM(AA14:AD14)</f>
        <v>4117</v>
      </c>
      <c r="AF14" s="3">
        <v>1044</v>
      </c>
      <c r="AG14" s="3">
        <v>945</v>
      </c>
      <c r="AH14" s="3">
        <v>938</v>
      </c>
      <c r="AI14" s="3">
        <v>1059</v>
      </c>
      <c r="AJ14" s="3">
        <f>SUM(AF14:AI14)</f>
        <v>3986</v>
      </c>
    </row>
    <row r="15" spans="1:36" ht="12.75" customHeight="1">
      <c r="A15" s="22" t="s">
        <v>489</v>
      </c>
      <c r="B15" s="3">
        <v>454</v>
      </c>
      <c r="C15" s="3">
        <v>495</v>
      </c>
      <c r="D15" s="3">
        <v>467</v>
      </c>
      <c r="E15" s="3">
        <v>433</v>
      </c>
      <c r="F15" s="3">
        <f>SUM(B15:E15)</f>
        <v>1849</v>
      </c>
      <c r="G15" s="3">
        <v>466</v>
      </c>
      <c r="H15" s="3">
        <v>462</v>
      </c>
      <c r="I15" s="3">
        <v>474</v>
      </c>
      <c r="J15" s="3">
        <v>447</v>
      </c>
      <c r="K15" s="3">
        <f>SUM(G15:J15)</f>
        <v>1849</v>
      </c>
      <c r="L15" s="3">
        <v>431</v>
      </c>
      <c r="M15" s="3">
        <v>438</v>
      </c>
      <c r="N15" s="3">
        <v>476</v>
      </c>
      <c r="O15" s="3">
        <v>368</v>
      </c>
      <c r="P15" s="3">
        <f>SUM(L15:O15)</f>
        <v>1713</v>
      </c>
      <c r="Q15" s="3">
        <v>398</v>
      </c>
      <c r="R15" s="3">
        <v>436</v>
      </c>
      <c r="S15" s="3">
        <v>413</v>
      </c>
      <c r="T15" s="3">
        <v>441</v>
      </c>
      <c r="U15" s="3">
        <f>SUM(Q15:T15)</f>
        <v>1688</v>
      </c>
      <c r="V15" s="3">
        <v>513</v>
      </c>
      <c r="W15" s="3">
        <v>516</v>
      </c>
      <c r="X15" s="3">
        <v>551</v>
      </c>
      <c r="Y15" s="3">
        <v>560</v>
      </c>
      <c r="Z15" s="3">
        <f>SUM(V15:Y15)</f>
        <v>2140</v>
      </c>
      <c r="AA15" s="3">
        <v>489</v>
      </c>
      <c r="AB15" s="3">
        <v>457</v>
      </c>
      <c r="AC15" s="3">
        <v>572</v>
      </c>
      <c r="AD15" s="3">
        <v>530</v>
      </c>
      <c r="AE15" s="3">
        <f>SUM(AA15:AD15)</f>
        <v>2048</v>
      </c>
      <c r="AF15" s="3">
        <v>553</v>
      </c>
      <c r="AG15" s="3">
        <v>574</v>
      </c>
      <c r="AH15" s="3">
        <v>516</v>
      </c>
      <c r="AI15" s="3">
        <v>492</v>
      </c>
      <c r="AJ15" s="3">
        <f>SUM(AF15:AI15)</f>
        <v>2135</v>
      </c>
    </row>
    <row r="16" spans="1:36" ht="12.75" customHeight="1">
      <c r="A16" s="22" t="s">
        <v>490</v>
      </c>
      <c r="B16" s="3">
        <v>630</v>
      </c>
      <c r="C16" s="3">
        <v>574</v>
      </c>
      <c r="D16" s="3">
        <v>627</v>
      </c>
      <c r="E16" s="3">
        <v>705</v>
      </c>
      <c r="F16" s="3">
        <f>SUM(B16:E16)</f>
        <v>2536</v>
      </c>
      <c r="G16" s="3">
        <v>621</v>
      </c>
      <c r="H16" s="3">
        <v>653</v>
      </c>
      <c r="I16" s="3">
        <v>627</v>
      </c>
      <c r="J16" s="3">
        <v>568</v>
      </c>
      <c r="K16" s="3">
        <f>SUM(G16:J16)</f>
        <v>2469</v>
      </c>
      <c r="L16" s="3">
        <v>688</v>
      </c>
      <c r="M16" s="3">
        <v>613</v>
      </c>
      <c r="N16" s="3">
        <v>602</v>
      </c>
      <c r="O16" s="3">
        <v>587</v>
      </c>
      <c r="P16" s="3">
        <f>SUM(L16:O16)</f>
        <v>2490</v>
      </c>
      <c r="Q16" s="3">
        <v>572</v>
      </c>
      <c r="R16" s="3">
        <v>560</v>
      </c>
      <c r="S16" s="3">
        <v>535</v>
      </c>
      <c r="T16" s="3">
        <v>548</v>
      </c>
      <c r="U16" s="3">
        <f>SUM(Q16:T16)</f>
        <v>2215</v>
      </c>
      <c r="V16" s="3">
        <v>513</v>
      </c>
      <c r="W16" s="3">
        <v>534</v>
      </c>
      <c r="X16" s="3">
        <v>617</v>
      </c>
      <c r="Y16" s="3">
        <v>592</v>
      </c>
      <c r="Z16" s="3">
        <f>SUM(V16:Y16)</f>
        <v>2256</v>
      </c>
      <c r="AA16" s="3">
        <v>625</v>
      </c>
      <c r="AB16" s="3">
        <v>569</v>
      </c>
      <c r="AC16" s="3">
        <v>682</v>
      </c>
      <c r="AD16" s="3">
        <v>564</v>
      </c>
      <c r="AE16" s="3">
        <f>SUM(AA16:AD16)</f>
        <v>2440</v>
      </c>
      <c r="AF16" s="3">
        <v>535</v>
      </c>
      <c r="AG16" s="3">
        <v>507</v>
      </c>
      <c r="AH16" s="3">
        <v>500</v>
      </c>
      <c r="AI16" s="3">
        <v>525</v>
      </c>
      <c r="AJ16" s="3">
        <f>SUM(AF16:AI16)</f>
        <v>2067</v>
      </c>
    </row>
    <row r="17" spans="1:36" ht="12.75" customHeight="1">
      <c r="A17" s="22" t="s">
        <v>491</v>
      </c>
      <c r="B17" s="3">
        <v>549</v>
      </c>
      <c r="C17" s="3">
        <v>768</v>
      </c>
      <c r="D17" s="3">
        <v>508</v>
      </c>
      <c r="E17" s="3">
        <v>500</v>
      </c>
      <c r="F17" s="3">
        <f>SUM(B17:E17)</f>
        <v>2325</v>
      </c>
      <c r="G17" s="3">
        <v>494</v>
      </c>
      <c r="H17" s="3">
        <v>630</v>
      </c>
      <c r="I17" s="3">
        <v>726</v>
      </c>
      <c r="J17" s="3">
        <v>528</v>
      </c>
      <c r="K17" s="3">
        <f>SUM(G17:J17)</f>
        <v>2378</v>
      </c>
      <c r="L17" s="3">
        <v>624</v>
      </c>
      <c r="M17" s="3">
        <v>590</v>
      </c>
      <c r="N17" s="3">
        <v>636</v>
      </c>
      <c r="O17" s="3">
        <v>503</v>
      </c>
      <c r="P17" s="3">
        <f>SUM(L17:O17)</f>
        <v>2353</v>
      </c>
      <c r="Q17" s="3">
        <v>623</v>
      </c>
      <c r="R17" s="3">
        <v>536</v>
      </c>
      <c r="S17" s="3">
        <v>538</v>
      </c>
      <c r="T17" s="3">
        <v>525</v>
      </c>
      <c r="U17" s="3">
        <f>SUM(Q17:T17)</f>
        <v>2222</v>
      </c>
      <c r="V17" s="3">
        <v>420</v>
      </c>
      <c r="W17" s="3">
        <v>593</v>
      </c>
      <c r="X17" s="3">
        <v>681</v>
      </c>
      <c r="Y17" s="3">
        <v>474</v>
      </c>
      <c r="Z17" s="3">
        <f>SUM(V17:Y17)</f>
        <v>2168</v>
      </c>
      <c r="AA17" s="3">
        <v>432</v>
      </c>
      <c r="AB17" s="3">
        <v>613</v>
      </c>
      <c r="AC17" s="3">
        <v>636</v>
      </c>
      <c r="AD17" s="3">
        <v>563</v>
      </c>
      <c r="AE17" s="3">
        <f>SUM(AA17:AD17)</f>
        <v>2244</v>
      </c>
      <c r="AF17" s="3">
        <v>509</v>
      </c>
      <c r="AG17" s="3">
        <v>545</v>
      </c>
      <c r="AH17" s="3">
        <v>600</v>
      </c>
      <c r="AI17" s="3">
        <v>445</v>
      </c>
      <c r="AJ17" s="3">
        <f>SUM(AF17:AI17)</f>
        <v>2099</v>
      </c>
    </row>
    <row r="18" spans="1:36" ht="12.75" customHeight="1">
      <c r="A18" s="28" t="s">
        <v>492</v>
      </c>
      <c r="B18" s="3">
        <v>292</v>
      </c>
      <c r="C18" s="3">
        <v>290</v>
      </c>
      <c r="D18" s="3">
        <v>349</v>
      </c>
      <c r="E18" s="3">
        <v>281</v>
      </c>
      <c r="F18" s="3">
        <f>SUM(B18:E18)</f>
        <v>1212</v>
      </c>
      <c r="G18" s="3">
        <v>302</v>
      </c>
      <c r="H18" s="3">
        <v>326</v>
      </c>
      <c r="I18" s="3">
        <v>362</v>
      </c>
      <c r="J18" s="3">
        <v>297</v>
      </c>
      <c r="K18" s="3">
        <f>SUM(G18:J18)</f>
        <v>1287</v>
      </c>
      <c r="L18" s="3">
        <v>308</v>
      </c>
      <c r="M18" s="3">
        <v>318</v>
      </c>
      <c r="N18" s="3">
        <v>319</v>
      </c>
      <c r="O18" s="3">
        <v>300</v>
      </c>
      <c r="P18" s="3">
        <f>SUM(L18:O18)</f>
        <v>1245</v>
      </c>
      <c r="Q18" s="3">
        <v>363</v>
      </c>
      <c r="R18" s="3">
        <v>324</v>
      </c>
      <c r="S18" s="3">
        <v>267</v>
      </c>
      <c r="T18" s="3">
        <v>302</v>
      </c>
      <c r="U18" s="3">
        <f>SUM(Q18:T18)</f>
        <v>1256</v>
      </c>
      <c r="V18" s="3">
        <v>284</v>
      </c>
      <c r="W18" s="3">
        <v>342</v>
      </c>
      <c r="X18" s="3">
        <v>311</v>
      </c>
      <c r="Y18" s="3">
        <v>336</v>
      </c>
      <c r="Z18" s="3">
        <f>SUM(V18:Y18)</f>
        <v>1273</v>
      </c>
      <c r="AA18" s="3">
        <v>271</v>
      </c>
      <c r="AB18" s="3">
        <v>326</v>
      </c>
      <c r="AC18" s="3">
        <v>306</v>
      </c>
      <c r="AD18" s="3">
        <v>292</v>
      </c>
      <c r="AE18" s="3">
        <f>SUM(AA18:AD18)</f>
        <v>1195</v>
      </c>
      <c r="AF18" s="3">
        <v>303</v>
      </c>
      <c r="AG18" s="3">
        <v>266</v>
      </c>
      <c r="AH18" s="3">
        <v>266</v>
      </c>
      <c r="AI18" s="3">
        <v>302</v>
      </c>
      <c r="AJ18" s="3">
        <f>SUM(AF18:AI18)</f>
        <v>1137</v>
      </c>
    </row>
    <row r="19" spans="1:36" ht="12.75" customHeight="1">
      <c r="A19" s="22" t="s">
        <v>493</v>
      </c>
      <c r="B19" s="3">
        <v>716</v>
      </c>
      <c r="C19" s="3">
        <v>797</v>
      </c>
      <c r="D19" s="3">
        <v>805</v>
      </c>
      <c r="E19" s="3">
        <v>649</v>
      </c>
      <c r="F19" s="3">
        <f>SUM(B19:E19)</f>
        <v>2967</v>
      </c>
      <c r="G19" s="3">
        <v>594</v>
      </c>
      <c r="H19" s="3">
        <v>653</v>
      </c>
      <c r="I19" s="3">
        <v>861</v>
      </c>
      <c r="J19" s="3">
        <v>624</v>
      </c>
      <c r="K19" s="3">
        <f>SUM(G19:J19)</f>
        <v>2732</v>
      </c>
      <c r="L19" s="3">
        <v>733</v>
      </c>
      <c r="M19" s="3">
        <v>796</v>
      </c>
      <c r="N19" s="3">
        <v>893</v>
      </c>
      <c r="O19" s="3">
        <v>690</v>
      </c>
      <c r="P19" s="3">
        <f>SUM(L19:O19)</f>
        <v>3112</v>
      </c>
      <c r="Q19" s="3">
        <v>769</v>
      </c>
      <c r="R19" s="3">
        <v>783</v>
      </c>
      <c r="S19" s="3">
        <v>665</v>
      </c>
      <c r="T19" s="3">
        <v>729</v>
      </c>
      <c r="U19" s="3">
        <f>SUM(Q19:T19)</f>
        <v>2946</v>
      </c>
      <c r="V19" s="3">
        <v>741</v>
      </c>
      <c r="W19" s="3">
        <v>810</v>
      </c>
      <c r="X19" s="3">
        <v>832</v>
      </c>
      <c r="Y19" s="3">
        <v>707</v>
      </c>
      <c r="Z19" s="3">
        <f>SUM(V19:Y19)</f>
        <v>3090</v>
      </c>
      <c r="AA19" s="3">
        <v>717</v>
      </c>
      <c r="AB19" s="3">
        <v>753</v>
      </c>
      <c r="AC19" s="3">
        <v>784</v>
      </c>
      <c r="AD19" s="3">
        <v>713</v>
      </c>
      <c r="AE19" s="3">
        <f>SUM(AA19:AD19)</f>
        <v>2967</v>
      </c>
      <c r="AF19" s="3">
        <v>649</v>
      </c>
      <c r="AG19" s="3">
        <v>633</v>
      </c>
      <c r="AH19" s="3">
        <v>702</v>
      </c>
      <c r="AI19" s="3">
        <v>673</v>
      </c>
      <c r="AJ19" s="3">
        <f>SUM(AF19:AI19)</f>
        <v>2657</v>
      </c>
    </row>
    <row r="20" spans="1:36" ht="12.75" customHeight="1">
      <c r="A20" s="22" t="s">
        <v>494</v>
      </c>
      <c r="B20" s="3">
        <v>328</v>
      </c>
      <c r="C20" s="3">
        <v>320</v>
      </c>
      <c r="D20" s="3">
        <v>373</v>
      </c>
      <c r="E20" s="3">
        <v>364</v>
      </c>
      <c r="F20" s="3">
        <f>SUM(B20:E20)</f>
        <v>1385</v>
      </c>
      <c r="G20" s="3">
        <v>389</v>
      </c>
      <c r="H20" s="3">
        <v>408</v>
      </c>
      <c r="I20" s="3">
        <v>409</v>
      </c>
      <c r="J20" s="3">
        <v>367</v>
      </c>
      <c r="K20" s="3">
        <f>SUM(G20:J20)</f>
        <v>1573</v>
      </c>
      <c r="L20" s="3">
        <v>363</v>
      </c>
      <c r="M20" s="3">
        <v>335</v>
      </c>
      <c r="N20" s="3">
        <v>347</v>
      </c>
      <c r="O20" s="3">
        <v>325</v>
      </c>
      <c r="P20" s="3">
        <f>SUM(L20:O20)</f>
        <v>1370</v>
      </c>
      <c r="Q20" s="3">
        <v>367</v>
      </c>
      <c r="R20" s="3">
        <v>335</v>
      </c>
      <c r="S20" s="3">
        <v>316</v>
      </c>
      <c r="T20" s="3">
        <v>368</v>
      </c>
      <c r="U20" s="3">
        <f>SUM(Q20:T20)</f>
        <v>1386</v>
      </c>
      <c r="V20" s="3">
        <v>372</v>
      </c>
      <c r="W20" s="3">
        <v>407</v>
      </c>
      <c r="X20" s="3">
        <v>390</v>
      </c>
      <c r="Y20" s="3">
        <v>300</v>
      </c>
      <c r="Z20" s="3">
        <f>SUM(V20:Y20)</f>
        <v>1469</v>
      </c>
      <c r="AA20" s="3">
        <v>355</v>
      </c>
      <c r="AB20" s="3">
        <v>343</v>
      </c>
      <c r="AC20" s="3">
        <v>362</v>
      </c>
      <c r="AD20" s="3">
        <v>371</v>
      </c>
      <c r="AE20" s="3">
        <f>SUM(AA20:AD20)</f>
        <v>1431</v>
      </c>
      <c r="AF20" s="3">
        <v>339</v>
      </c>
      <c r="AG20" s="3">
        <v>362</v>
      </c>
      <c r="AH20" s="3">
        <v>353</v>
      </c>
      <c r="AI20" s="3">
        <v>331</v>
      </c>
      <c r="AJ20" s="3">
        <f>SUM(AF20:AI20)</f>
        <v>1385</v>
      </c>
    </row>
    <row r="21" spans="1:36" ht="12.75" customHeight="1">
      <c r="A21" s="22" t="s">
        <v>495</v>
      </c>
      <c r="B21" s="3">
        <v>426</v>
      </c>
      <c r="C21" s="3">
        <v>477</v>
      </c>
      <c r="D21" s="3">
        <v>484</v>
      </c>
      <c r="E21" s="3">
        <v>369</v>
      </c>
      <c r="F21" s="3">
        <f>SUM(B21:E21)</f>
        <v>1756</v>
      </c>
      <c r="G21" s="3">
        <v>419</v>
      </c>
      <c r="H21" s="3">
        <v>366</v>
      </c>
      <c r="I21" s="3">
        <v>431</v>
      </c>
      <c r="J21" s="3">
        <v>359</v>
      </c>
      <c r="K21" s="3">
        <f>SUM(G21:J21)</f>
        <v>1575</v>
      </c>
      <c r="L21" s="3">
        <v>503</v>
      </c>
      <c r="M21" s="3">
        <v>505</v>
      </c>
      <c r="N21" s="3">
        <v>509</v>
      </c>
      <c r="O21" s="3">
        <v>416</v>
      </c>
      <c r="P21" s="3">
        <f>SUM(L21:O21)</f>
        <v>1933</v>
      </c>
      <c r="Q21" s="3">
        <v>503</v>
      </c>
      <c r="R21" s="3">
        <v>512</v>
      </c>
      <c r="S21" s="3">
        <v>432</v>
      </c>
      <c r="T21" s="3">
        <v>477</v>
      </c>
      <c r="U21" s="3">
        <f>SUM(Q21:T21)</f>
        <v>1924</v>
      </c>
      <c r="V21" s="3">
        <v>399</v>
      </c>
      <c r="W21" s="3">
        <v>456</v>
      </c>
      <c r="X21" s="3">
        <v>438</v>
      </c>
      <c r="Y21" s="3">
        <v>435</v>
      </c>
      <c r="Z21" s="3">
        <f>SUM(V21:Y21)</f>
        <v>1728</v>
      </c>
      <c r="AA21" s="3">
        <v>362</v>
      </c>
      <c r="AB21" s="3">
        <v>419</v>
      </c>
      <c r="AC21" s="3">
        <v>446</v>
      </c>
      <c r="AD21" s="3">
        <v>407</v>
      </c>
      <c r="AE21" s="3">
        <f>SUM(AA21:AD21)</f>
        <v>1634</v>
      </c>
      <c r="AF21" s="3">
        <v>452</v>
      </c>
      <c r="AG21" s="3">
        <v>447</v>
      </c>
      <c r="AH21" s="3">
        <v>368</v>
      </c>
      <c r="AI21" s="3">
        <v>389</v>
      </c>
      <c r="AJ21" s="3">
        <f>SUM(AF21:AI21)</f>
        <v>1656</v>
      </c>
    </row>
    <row r="22" spans="1:36" ht="12.75" customHeight="1">
      <c r="A22" s="22" t="s">
        <v>496</v>
      </c>
      <c r="B22" s="3">
        <v>576</v>
      </c>
      <c r="C22" s="3">
        <v>584</v>
      </c>
      <c r="D22" s="3">
        <v>592</v>
      </c>
      <c r="E22" s="3">
        <v>483</v>
      </c>
      <c r="F22" s="3">
        <f>SUM(B22:E22)</f>
        <v>2235</v>
      </c>
      <c r="G22" s="3">
        <v>550</v>
      </c>
      <c r="H22" s="3">
        <v>557</v>
      </c>
      <c r="I22" s="3">
        <v>576</v>
      </c>
      <c r="J22" s="3">
        <v>545</v>
      </c>
      <c r="K22" s="3">
        <f>SUM(G22:J22)</f>
        <v>2228</v>
      </c>
      <c r="L22" s="3">
        <v>541</v>
      </c>
      <c r="M22" s="3">
        <v>581</v>
      </c>
      <c r="N22" s="3">
        <v>497</v>
      </c>
      <c r="O22" s="3">
        <v>443</v>
      </c>
      <c r="P22" s="3">
        <f>SUM(L22:O22)</f>
        <v>2062</v>
      </c>
      <c r="Q22" s="3">
        <v>429</v>
      </c>
      <c r="R22" s="3">
        <v>458</v>
      </c>
      <c r="S22" s="3">
        <v>449</v>
      </c>
      <c r="T22" s="3">
        <v>490</v>
      </c>
      <c r="U22" s="3">
        <f>SUM(Q22:T22)</f>
        <v>1826</v>
      </c>
      <c r="V22" s="3">
        <v>532</v>
      </c>
      <c r="W22" s="3">
        <v>519</v>
      </c>
      <c r="X22" s="3">
        <v>441</v>
      </c>
      <c r="Y22" s="3">
        <v>389</v>
      </c>
      <c r="Z22" s="3">
        <f>SUM(V22:Y22)</f>
        <v>1881</v>
      </c>
      <c r="AA22" s="3">
        <v>412</v>
      </c>
      <c r="AB22" s="3">
        <v>463</v>
      </c>
      <c r="AC22" s="3">
        <v>427</v>
      </c>
      <c r="AD22" s="3">
        <v>527</v>
      </c>
      <c r="AE22" s="3">
        <f>SUM(AA22:AD22)</f>
        <v>1829</v>
      </c>
      <c r="AF22" s="3">
        <v>456</v>
      </c>
      <c r="AG22" s="3">
        <v>427</v>
      </c>
      <c r="AH22" s="3">
        <v>408</v>
      </c>
      <c r="AI22" s="3">
        <v>379</v>
      </c>
      <c r="AJ22" s="3">
        <f>SUM(AF22:AI22)</f>
        <v>1670</v>
      </c>
    </row>
    <row r="23" spans="1:36" ht="12.75" customHeight="1">
      <c r="A23" s="22" t="s">
        <v>497</v>
      </c>
      <c r="B23" s="3">
        <v>516</v>
      </c>
      <c r="C23" s="3">
        <v>528</v>
      </c>
      <c r="D23" s="3">
        <v>574</v>
      </c>
      <c r="E23" s="3">
        <v>507</v>
      </c>
      <c r="F23" s="3">
        <f>SUM(B23:E23)</f>
        <v>2125</v>
      </c>
      <c r="G23" s="3">
        <v>532</v>
      </c>
      <c r="H23" s="3">
        <v>597</v>
      </c>
      <c r="I23" s="3">
        <v>537</v>
      </c>
      <c r="J23" s="3">
        <v>449</v>
      </c>
      <c r="K23" s="3">
        <f>SUM(G23:J23)</f>
        <v>2115</v>
      </c>
      <c r="L23" s="3">
        <v>442</v>
      </c>
      <c r="M23" s="3">
        <v>525</v>
      </c>
      <c r="N23" s="3">
        <v>522</v>
      </c>
      <c r="O23" s="3">
        <v>477</v>
      </c>
      <c r="P23" s="3">
        <f>SUM(L23:O23)</f>
        <v>1966</v>
      </c>
      <c r="Q23" s="3">
        <v>481</v>
      </c>
      <c r="R23" s="3">
        <v>517</v>
      </c>
      <c r="S23" s="3">
        <v>458</v>
      </c>
      <c r="T23" s="3">
        <v>668</v>
      </c>
      <c r="U23" s="3">
        <f>SUM(Q23:T23)</f>
        <v>2124</v>
      </c>
      <c r="V23" s="3">
        <v>411</v>
      </c>
      <c r="W23" s="3">
        <v>438</v>
      </c>
      <c r="X23" s="3">
        <v>581</v>
      </c>
      <c r="Y23" s="3">
        <v>517</v>
      </c>
      <c r="Z23" s="3">
        <f>SUM(V23:Y23)</f>
        <v>1947</v>
      </c>
      <c r="AA23" s="3">
        <v>391</v>
      </c>
      <c r="AB23" s="3">
        <v>477</v>
      </c>
      <c r="AC23" s="3">
        <v>522</v>
      </c>
      <c r="AD23" s="3">
        <v>482</v>
      </c>
      <c r="AE23" s="3">
        <f>SUM(AA23:AD23)</f>
        <v>1872</v>
      </c>
      <c r="AF23" s="3">
        <v>452</v>
      </c>
      <c r="AG23" s="3">
        <v>504</v>
      </c>
      <c r="AH23" s="3">
        <v>446</v>
      </c>
      <c r="AI23" s="3">
        <v>461</v>
      </c>
      <c r="AJ23" s="3">
        <f>SUM(AF23:AI23)</f>
        <v>1863</v>
      </c>
    </row>
    <row r="24" spans="1:36" ht="12.75" customHeight="1">
      <c r="A24" s="22" t="s">
        <v>498</v>
      </c>
      <c r="B24" s="3">
        <v>1562</v>
      </c>
      <c r="C24" s="3">
        <v>1642</v>
      </c>
      <c r="D24" s="3">
        <v>1722</v>
      </c>
      <c r="E24" s="3">
        <v>1572</v>
      </c>
      <c r="F24" s="3">
        <f>SUM(B24:E24)</f>
        <v>6498</v>
      </c>
      <c r="G24" s="3">
        <v>1502</v>
      </c>
      <c r="H24" s="3">
        <v>1839</v>
      </c>
      <c r="I24" s="3">
        <v>1752</v>
      </c>
      <c r="J24" s="3">
        <v>1706</v>
      </c>
      <c r="K24" s="3">
        <f>SUM(G24:J24)</f>
        <v>6799</v>
      </c>
      <c r="L24" s="3">
        <v>1950</v>
      </c>
      <c r="M24" s="3">
        <v>1843</v>
      </c>
      <c r="N24" s="3">
        <v>2035</v>
      </c>
      <c r="O24" s="3">
        <v>2090</v>
      </c>
      <c r="P24" s="3">
        <f>SUM(L24:O24)</f>
        <v>7918</v>
      </c>
      <c r="Q24" s="3">
        <v>2071</v>
      </c>
      <c r="R24" s="3">
        <v>2171</v>
      </c>
      <c r="S24" s="3">
        <v>2381</v>
      </c>
      <c r="T24" s="3">
        <v>2537</v>
      </c>
      <c r="U24" s="3">
        <f>SUM(Q24:T24)</f>
        <v>9160</v>
      </c>
      <c r="V24" s="3">
        <v>2490</v>
      </c>
      <c r="W24" s="3">
        <v>2421</v>
      </c>
      <c r="X24" s="3">
        <v>2563</v>
      </c>
      <c r="Y24" s="3">
        <v>2525</v>
      </c>
      <c r="Z24" s="3">
        <f>SUM(V24:Y24)</f>
        <v>9999</v>
      </c>
      <c r="AA24" s="3">
        <v>2305</v>
      </c>
      <c r="AB24" s="3">
        <v>2465</v>
      </c>
      <c r="AC24" s="3">
        <v>2291</v>
      </c>
      <c r="AD24" s="3">
        <v>2327</v>
      </c>
      <c r="AE24" s="3">
        <f>SUM(AA24:AD24)</f>
        <v>9388</v>
      </c>
      <c r="AF24" s="3">
        <v>2312</v>
      </c>
      <c r="AG24" s="3">
        <v>2145</v>
      </c>
      <c r="AH24" s="3">
        <v>2063</v>
      </c>
      <c r="AI24" s="3">
        <v>2193</v>
      </c>
      <c r="AJ24" s="3">
        <f>SUM(AF24:AI24)</f>
        <v>8713</v>
      </c>
    </row>
    <row r="25" spans="1:36" ht="12.75" customHeight="1">
      <c r="A25" s="22" t="s">
        <v>499</v>
      </c>
      <c r="B25" s="3">
        <v>1524</v>
      </c>
      <c r="C25" s="3">
        <v>1636</v>
      </c>
      <c r="D25" s="3">
        <v>1686</v>
      </c>
      <c r="E25" s="3">
        <v>1589</v>
      </c>
      <c r="F25" s="3">
        <f>SUM(B25:E25)</f>
        <v>6435</v>
      </c>
      <c r="G25" s="3">
        <v>1798</v>
      </c>
      <c r="H25" s="3">
        <v>1983</v>
      </c>
      <c r="I25" s="3">
        <v>1746</v>
      </c>
      <c r="J25" s="3">
        <v>1853</v>
      </c>
      <c r="K25" s="3">
        <f>SUM(G25:J25)</f>
        <v>7380</v>
      </c>
      <c r="L25" s="3">
        <v>1806</v>
      </c>
      <c r="M25" s="3">
        <v>1599</v>
      </c>
      <c r="N25" s="3">
        <v>1982</v>
      </c>
      <c r="O25" s="3">
        <v>1892</v>
      </c>
      <c r="P25" s="3">
        <f>SUM(L25:O25)</f>
        <v>7279</v>
      </c>
      <c r="Q25" s="3">
        <v>1708</v>
      </c>
      <c r="R25" s="3">
        <v>1675</v>
      </c>
      <c r="S25" s="3">
        <v>1874</v>
      </c>
      <c r="T25" s="3">
        <v>1697</v>
      </c>
      <c r="U25" s="3">
        <f>SUM(Q25:T25)</f>
        <v>6954</v>
      </c>
      <c r="V25" s="3">
        <v>1666</v>
      </c>
      <c r="W25" s="3">
        <v>1806</v>
      </c>
      <c r="X25" s="3">
        <v>2045</v>
      </c>
      <c r="Y25" s="3">
        <v>2135</v>
      </c>
      <c r="Z25" s="3">
        <f>SUM(V25:Y25)</f>
        <v>7652</v>
      </c>
      <c r="AA25" s="3">
        <v>1849</v>
      </c>
      <c r="AB25" s="3">
        <v>1944</v>
      </c>
      <c r="AC25" s="3">
        <v>1901</v>
      </c>
      <c r="AD25" s="3">
        <v>1960</v>
      </c>
      <c r="AE25" s="3">
        <f>SUM(AA25:AD25)</f>
        <v>7654</v>
      </c>
      <c r="AF25" s="3">
        <v>1932</v>
      </c>
      <c r="AG25" s="3">
        <v>2244</v>
      </c>
      <c r="AH25" s="3">
        <v>2199</v>
      </c>
      <c r="AI25" s="3">
        <v>2177</v>
      </c>
      <c r="AJ25" s="3">
        <f>SUM(AF25:AI25)</f>
        <v>8552</v>
      </c>
    </row>
    <row r="26" spans="1:36" ht="12.75" customHeight="1">
      <c r="A26" s="22" t="s">
        <v>500</v>
      </c>
      <c r="B26" s="3">
        <v>1426</v>
      </c>
      <c r="C26" s="3">
        <v>1606</v>
      </c>
      <c r="D26" s="3">
        <v>1683</v>
      </c>
      <c r="E26" s="3">
        <v>1455</v>
      </c>
      <c r="F26" s="3">
        <f>SUM(B26:E26)</f>
        <v>6170</v>
      </c>
      <c r="G26" s="3">
        <v>1414</v>
      </c>
      <c r="H26" s="3">
        <v>1613</v>
      </c>
      <c r="I26" s="3">
        <v>1517</v>
      </c>
      <c r="J26" s="3">
        <v>1711</v>
      </c>
      <c r="K26" s="3">
        <f>SUM(G26:J26)</f>
        <v>6255</v>
      </c>
      <c r="L26" s="3">
        <v>1634</v>
      </c>
      <c r="M26" s="3">
        <v>1672</v>
      </c>
      <c r="N26" s="3">
        <v>1653</v>
      </c>
      <c r="O26" s="3">
        <v>1692</v>
      </c>
      <c r="P26" s="3">
        <f>SUM(L26:O26)</f>
        <v>6651</v>
      </c>
      <c r="Q26" s="3">
        <v>1581</v>
      </c>
      <c r="R26" s="3">
        <v>1575</v>
      </c>
      <c r="S26" s="3">
        <v>1647</v>
      </c>
      <c r="T26" s="3">
        <v>1574</v>
      </c>
      <c r="U26" s="3">
        <f>SUM(Q26:T26)</f>
        <v>6377</v>
      </c>
      <c r="V26" s="3">
        <v>1577</v>
      </c>
      <c r="W26" s="3">
        <v>1778</v>
      </c>
      <c r="X26" s="3">
        <v>1805</v>
      </c>
      <c r="Y26" s="3">
        <v>1582</v>
      </c>
      <c r="Z26" s="3">
        <f>SUM(V26:Y26)</f>
        <v>6742</v>
      </c>
      <c r="AA26" s="3">
        <v>1300</v>
      </c>
      <c r="AB26" s="3">
        <v>1565</v>
      </c>
      <c r="AC26" s="3">
        <v>1657</v>
      </c>
      <c r="AD26" s="3">
        <v>1665</v>
      </c>
      <c r="AE26" s="3">
        <f>SUM(AA26:AD26)</f>
        <v>6187</v>
      </c>
      <c r="AF26" s="3">
        <v>1660</v>
      </c>
      <c r="AG26" s="3">
        <v>1606</v>
      </c>
      <c r="AH26" s="3">
        <v>1571</v>
      </c>
      <c r="AI26" s="3">
        <v>1357</v>
      </c>
      <c r="AJ26" s="3">
        <f>SUM(AF26:AI26)</f>
        <v>6194</v>
      </c>
    </row>
    <row r="27" spans="1:36" ht="12.75" customHeight="1">
      <c r="A27" s="22" t="s">
        <v>501</v>
      </c>
      <c r="B27" s="3">
        <v>1155</v>
      </c>
      <c r="C27" s="3">
        <v>1149</v>
      </c>
      <c r="D27" s="3">
        <v>1146</v>
      </c>
      <c r="E27" s="3">
        <v>1106</v>
      </c>
      <c r="F27" s="3">
        <f>SUM(B27:E27)</f>
        <v>4556</v>
      </c>
      <c r="G27" s="3">
        <v>1020</v>
      </c>
      <c r="H27" s="3">
        <v>1219</v>
      </c>
      <c r="I27" s="3">
        <v>1120</v>
      </c>
      <c r="J27" s="3">
        <v>1060</v>
      </c>
      <c r="K27" s="3">
        <f>SUM(G27:J27)</f>
        <v>4419</v>
      </c>
      <c r="L27" s="3">
        <v>1102</v>
      </c>
      <c r="M27" s="3">
        <v>1005</v>
      </c>
      <c r="N27" s="3">
        <v>972</v>
      </c>
      <c r="O27" s="3">
        <v>1059</v>
      </c>
      <c r="P27" s="3">
        <f>SUM(L27:O27)</f>
        <v>4138</v>
      </c>
      <c r="Q27" s="3">
        <v>967</v>
      </c>
      <c r="R27" s="3">
        <v>1095</v>
      </c>
      <c r="S27" s="3">
        <v>1025</v>
      </c>
      <c r="T27" s="3">
        <v>984</v>
      </c>
      <c r="U27" s="3">
        <f>SUM(Q27:T27)</f>
        <v>4071</v>
      </c>
      <c r="V27" s="3">
        <v>971</v>
      </c>
      <c r="W27" s="3">
        <v>1072</v>
      </c>
      <c r="X27" s="3">
        <v>1077</v>
      </c>
      <c r="Y27" s="3">
        <v>1099</v>
      </c>
      <c r="Z27" s="3">
        <f>SUM(V27:Y27)</f>
        <v>4219</v>
      </c>
      <c r="AA27" s="3">
        <v>970</v>
      </c>
      <c r="AB27" s="3">
        <v>1148</v>
      </c>
      <c r="AC27" s="3">
        <v>1168</v>
      </c>
      <c r="AD27" s="3">
        <v>1365</v>
      </c>
      <c r="AE27" s="3">
        <f>SUM(AA27:AD27)</f>
        <v>4651</v>
      </c>
      <c r="AF27" s="3">
        <v>1217</v>
      </c>
      <c r="AG27" s="3">
        <v>1247</v>
      </c>
      <c r="AH27" s="3">
        <v>1172</v>
      </c>
      <c r="AI27" s="3">
        <v>1195</v>
      </c>
      <c r="AJ27" s="3">
        <f>SUM(AF27:AI27)</f>
        <v>4831</v>
      </c>
    </row>
    <row r="28" spans="1:36" ht="12.75" customHeight="1">
      <c r="A28" s="22" t="s">
        <v>502</v>
      </c>
      <c r="B28" s="3">
        <v>708</v>
      </c>
      <c r="C28" s="3">
        <v>925</v>
      </c>
      <c r="D28" s="3">
        <v>831</v>
      </c>
      <c r="E28" s="3">
        <v>774</v>
      </c>
      <c r="F28" s="3">
        <f>SUM(B28:E28)</f>
        <v>3238</v>
      </c>
      <c r="G28" s="3">
        <v>627</v>
      </c>
      <c r="H28" s="3">
        <v>929</v>
      </c>
      <c r="I28" s="3">
        <v>948</v>
      </c>
      <c r="J28" s="3">
        <v>830</v>
      </c>
      <c r="K28" s="3">
        <f>SUM(G28:J28)</f>
        <v>3334</v>
      </c>
      <c r="L28" s="3">
        <v>848</v>
      </c>
      <c r="M28" s="3">
        <v>937</v>
      </c>
      <c r="N28" s="3">
        <v>918</v>
      </c>
      <c r="O28" s="3">
        <v>859</v>
      </c>
      <c r="P28" s="3">
        <f>SUM(L28:O28)</f>
        <v>3562</v>
      </c>
      <c r="Q28" s="3">
        <v>897</v>
      </c>
      <c r="R28" s="3">
        <v>894</v>
      </c>
      <c r="S28" s="3">
        <v>960</v>
      </c>
      <c r="T28" s="3">
        <v>886</v>
      </c>
      <c r="U28" s="3">
        <f>SUM(Q28:T28)</f>
        <v>3637</v>
      </c>
      <c r="V28" s="3">
        <v>736</v>
      </c>
      <c r="W28" s="3">
        <v>907</v>
      </c>
      <c r="X28" s="3">
        <v>1017</v>
      </c>
      <c r="Y28" s="3">
        <v>806</v>
      </c>
      <c r="Z28" s="3">
        <f>SUM(V28:Y28)</f>
        <v>3466</v>
      </c>
      <c r="AA28" s="3">
        <v>734</v>
      </c>
      <c r="AB28" s="3">
        <v>906</v>
      </c>
      <c r="AC28" s="3">
        <v>951</v>
      </c>
      <c r="AD28" s="3">
        <v>1103</v>
      </c>
      <c r="AE28" s="3">
        <f>SUM(AA28:AD28)</f>
        <v>3694</v>
      </c>
      <c r="AF28" s="3">
        <v>903</v>
      </c>
      <c r="AG28" s="3">
        <v>968</v>
      </c>
      <c r="AH28" s="3">
        <v>1023</v>
      </c>
      <c r="AI28" s="3">
        <v>962</v>
      </c>
      <c r="AJ28" s="3">
        <f>SUM(AF28:AI28)</f>
        <v>3856</v>
      </c>
    </row>
    <row r="29" spans="1:36" ht="12.75" customHeight="1">
      <c r="A29" s="22" t="s">
        <v>503</v>
      </c>
      <c r="B29" s="3">
        <v>1801</v>
      </c>
      <c r="C29" s="3">
        <v>1843</v>
      </c>
      <c r="D29" s="3">
        <v>1894</v>
      </c>
      <c r="E29" s="3">
        <v>1878</v>
      </c>
      <c r="F29" s="3">
        <f>SUM(B29:E29)</f>
        <v>7416</v>
      </c>
      <c r="G29" s="3">
        <v>1834</v>
      </c>
      <c r="H29" s="3">
        <v>1904</v>
      </c>
      <c r="I29" s="3">
        <v>1903</v>
      </c>
      <c r="J29" s="3">
        <v>1727</v>
      </c>
      <c r="K29" s="3">
        <f>SUM(G29:J29)</f>
        <v>7368</v>
      </c>
      <c r="L29" s="3">
        <v>1822</v>
      </c>
      <c r="M29" s="3">
        <v>1769</v>
      </c>
      <c r="N29" s="3">
        <v>1825</v>
      </c>
      <c r="O29" s="3">
        <v>1769</v>
      </c>
      <c r="P29" s="3">
        <f>SUM(L29:O29)</f>
        <v>7185</v>
      </c>
      <c r="Q29" s="3">
        <v>1865</v>
      </c>
      <c r="R29" s="3">
        <v>1795</v>
      </c>
      <c r="S29" s="3">
        <v>2069</v>
      </c>
      <c r="T29" s="3">
        <v>1801</v>
      </c>
      <c r="U29" s="3">
        <f>SUM(Q29:T29)</f>
        <v>7530</v>
      </c>
      <c r="V29" s="3">
        <v>1843</v>
      </c>
      <c r="W29" s="3">
        <v>1828</v>
      </c>
      <c r="X29" s="3">
        <v>1979</v>
      </c>
      <c r="Y29" s="3">
        <v>1835</v>
      </c>
      <c r="Z29" s="3">
        <f>SUM(V29:Y29)</f>
        <v>7485</v>
      </c>
      <c r="AA29" s="3">
        <v>1876</v>
      </c>
      <c r="AB29" s="3">
        <v>1943</v>
      </c>
      <c r="AC29" s="3">
        <v>1905</v>
      </c>
      <c r="AD29" s="3">
        <v>1914</v>
      </c>
      <c r="AE29" s="3">
        <f>SUM(AA29:AD29)</f>
        <v>7638</v>
      </c>
      <c r="AF29" s="3">
        <v>1535</v>
      </c>
      <c r="AG29" s="3">
        <v>1814</v>
      </c>
      <c r="AH29" s="3">
        <v>1659</v>
      </c>
      <c r="AI29" s="3">
        <v>1515</v>
      </c>
      <c r="AJ29" s="3">
        <f>SUM(AF29:AI29)</f>
        <v>6523</v>
      </c>
    </row>
    <row r="31" spans="2:36" ht="12.75" customHeight="1">
      <c r="B31" s="1">
        <f>SUM(B2:B29)</f>
        <v>18673</v>
      </c>
      <c r="C31" s="1">
        <f>SUM(C2:C29)</f>
        <v>19985</v>
      </c>
      <c r="D31" s="1">
        <f>SUM(D2:D29)</f>
        <v>19997</v>
      </c>
      <c r="E31" s="1">
        <f>SUM(E2:E29)</f>
        <v>18376</v>
      </c>
      <c r="F31" s="1">
        <f>SUM(F2:F29)</f>
        <v>77031</v>
      </c>
      <c r="G31" s="1">
        <f>SUM(G2:G29)</f>
        <v>18349</v>
      </c>
      <c r="H31" s="1">
        <f>SUM(H2:H29)</f>
        <v>20049</v>
      </c>
      <c r="I31" s="1">
        <f>SUM(I2:I29)</f>
        <v>20028</v>
      </c>
      <c r="J31" s="1">
        <f>SUM(J2:J29)</f>
        <v>18400</v>
      </c>
      <c r="K31" s="1">
        <f>SUM(K2:K29)</f>
        <v>76826</v>
      </c>
      <c r="L31" s="1">
        <f>SUM(L2:L29)</f>
        <v>19568</v>
      </c>
      <c r="M31" s="1">
        <f>SUM(M2:M29)</f>
        <v>19087</v>
      </c>
      <c r="N31" s="1">
        <f>SUM(N2:N29)</f>
        <v>19729</v>
      </c>
      <c r="O31" s="1">
        <f>SUM(O2:O29)</f>
        <v>18590</v>
      </c>
      <c r="P31" s="1">
        <f>SUM(P2:P29)</f>
        <v>76974</v>
      </c>
      <c r="Q31" s="1">
        <f>SUM(Q2:Q29)</f>
        <v>18892</v>
      </c>
      <c r="R31" s="1">
        <f>SUM(R2:R29)</f>
        <v>19183</v>
      </c>
      <c r="S31" s="1">
        <f>SUM(S2:S29)</f>
        <v>19196</v>
      </c>
      <c r="T31" s="1">
        <f>SUM(T2:T29)</f>
        <v>19131</v>
      </c>
      <c r="U31" s="1">
        <f>SUM(U2:U29)</f>
        <v>76402</v>
      </c>
      <c r="V31" s="1">
        <f>SUM(V2:V29)</f>
        <v>18688</v>
      </c>
      <c r="W31" s="1">
        <f>SUM(W2:W29)</f>
        <v>19882</v>
      </c>
      <c r="X31" s="1">
        <f>SUM(X2:X29)</f>
        <v>20786</v>
      </c>
      <c r="Y31" s="1">
        <f>SUM(Y2:Y29)</f>
        <v>19381</v>
      </c>
      <c r="Z31" s="1">
        <f>SUM(Z2:Z29)</f>
        <v>78737</v>
      </c>
      <c r="AA31" s="1">
        <f>SUM(AA2:AA29)</f>
        <v>17835</v>
      </c>
      <c r="AB31" s="1">
        <f>SUM(AB2:AB29)</f>
        <v>19519</v>
      </c>
      <c r="AC31" s="1">
        <f>SUM(AC2:AC29)</f>
        <v>20161</v>
      </c>
      <c r="AD31" s="1">
        <f>SUM(AD2:AD29)</f>
        <v>20182</v>
      </c>
      <c r="AE31" s="1">
        <f>SUM(AE2:AE29)</f>
        <v>77697</v>
      </c>
      <c r="AF31" s="1">
        <f>SUM(AF2:AF29)</f>
        <v>18984</v>
      </c>
      <c r="AG31" s="1">
        <f>SUM(AG2:AG29)</f>
        <v>19630</v>
      </c>
      <c r="AH31" s="1">
        <f>SUM(AH2:AH29)</f>
        <v>19030</v>
      </c>
      <c r="AI31" s="1">
        <f>SUM(AI2:AI29)</f>
        <v>18349</v>
      </c>
      <c r="AJ31" s="1">
        <f>SUM(AJ2:AJ29)</f>
        <v>75993</v>
      </c>
    </row>
    <row r="32" ht="12.75" customHeight="1">
      <c r="A32" s="6" t="s">
        <v>524</v>
      </c>
    </row>
    <row r="33" spans="2:17" ht="12.75" customHeight="1">
      <c r="B33" s="6" t="s">
        <v>10</v>
      </c>
      <c r="D33" s="6" t="s">
        <v>11</v>
      </c>
      <c r="F33" s="6" t="s">
        <v>12</v>
      </c>
      <c r="H33" s="6" t="s">
        <v>13</v>
      </c>
      <c r="J33" s="6" t="s">
        <v>525</v>
      </c>
      <c r="L33" s="6" t="s">
        <v>15</v>
      </c>
      <c r="M33" s="6" t="s">
        <v>504</v>
      </c>
      <c r="N33" s="6"/>
      <c r="O33" s="6" t="s">
        <v>462</v>
      </c>
      <c r="P33" s="6"/>
      <c r="Q33" s="6" t="s">
        <v>463</v>
      </c>
    </row>
    <row r="34" spans="1:17" ht="12.75" customHeight="1">
      <c r="A34" s="6" t="s">
        <v>507</v>
      </c>
      <c r="B34" s="1">
        <f>N6+N7+N9+N14+N11+N12+N13+N20+N21+N2+N3+N4+N15</f>
        <v>4758</v>
      </c>
      <c r="D34" s="1">
        <f>O6+O7+O9+O14+O11+O12+O13+O20+O21+O2+O3+O4+O15</f>
        <v>4174</v>
      </c>
      <c r="F34" s="1">
        <f>Q6+Q7+Q9+Q11+Q12+Q14+Q13+Q20+Q21+Q2+Q3+Q4+Q15</f>
        <v>4565</v>
      </c>
      <c r="G34" s="15">
        <f>(H34-F34)/F34</f>
        <v>0.03154435925520263</v>
      </c>
      <c r="H34" s="1">
        <f>R6+R7+R9+R14+R11+R12+R13+R20+R21+R2+R3+R4+R15</f>
        <v>4709</v>
      </c>
      <c r="I34" s="15">
        <f>(J34-H34)/H34</f>
        <v>-0.0936504565725207</v>
      </c>
      <c r="J34" s="1">
        <f>S6+S7+S9+S11+S14+S13+S12+S20+S21+S2+S3+S4+S15</f>
        <v>4268</v>
      </c>
      <c r="K34" s="1">
        <f>(L34-J34)/J34</f>
        <v>0.009840674789128397</v>
      </c>
      <c r="L34" s="1">
        <f>T6+T7+T9+T14+T11+T12+T13+T20+T21+T2+T3+T4+T15</f>
        <v>4310</v>
      </c>
      <c r="M34" s="15">
        <f>(J34-F34)/F34</f>
        <v>-0.06506024096385542</v>
      </c>
      <c r="O34" s="1">
        <f>B34+D34+F34</f>
        <v>13497</v>
      </c>
      <c r="P34" s="15">
        <f>(Q34-O34)/O34</f>
        <v>-0.01555901311402534</v>
      </c>
      <c r="Q34" s="1">
        <f>L34+J34+H34</f>
        <v>13287</v>
      </c>
    </row>
    <row r="35" spans="1:17" ht="12.75" customHeight="1">
      <c r="A35" s="6" t="s">
        <v>508</v>
      </c>
      <c r="B35" s="1">
        <f>N5+N8+N10+N16+N17+N19+N22+N23+N18+N24+N25+N26+N27+N28+N29</f>
        <v>14971</v>
      </c>
      <c r="D35" s="1">
        <f>O5+O8+O10+O16+O17+O19+O22+O23+O18+O24+O25+O26+O27+O28+O29</f>
        <v>14416</v>
      </c>
      <c r="F35" s="1">
        <f>Q5+Q8+Q10+Q16+Q17+Q18+Q19+Q23+Q24+Q25+Q26+Q27+Q28+Q29</f>
        <v>13898</v>
      </c>
      <c r="G35" s="15">
        <f>(H35-F35)/F35</f>
        <v>0.0414448122031947</v>
      </c>
      <c r="H35" s="1">
        <f>R5+R8+R10+R16+R17+R18+R19+R22+R23+R24+R25+R26+R27+R28+R29</f>
        <v>14474</v>
      </c>
      <c r="I35" s="15">
        <f>(J35-H35)/H35</f>
        <v>0.031366588365344755</v>
      </c>
      <c r="J35" s="1">
        <f>S5+S8+S10+S16+S17+S19+S22+S23+S24+S25+S26+S27+S28+S29+S18</f>
        <v>14928</v>
      </c>
      <c r="K35" s="1">
        <f>(L35-J35)/J35</f>
        <v>-0.007167738478027867</v>
      </c>
      <c r="L35" s="1">
        <f>T5+T8+T10+T16+T17+T19+T22+T23+T18+T24+T25+T26+T27+T28+T29</f>
        <v>14821</v>
      </c>
      <c r="M35" s="15">
        <f>(J35-F35)/F35</f>
        <v>0.07411138293279608</v>
      </c>
      <c r="O35" s="1">
        <f>B35+D35+F35</f>
        <v>43285</v>
      </c>
      <c r="P35" s="15">
        <f>(Q35-O35)/O35</f>
        <v>0.021670324592815062</v>
      </c>
      <c r="Q35" s="1">
        <f>L35+J35+H35</f>
        <v>44223</v>
      </c>
    </row>
    <row r="36" spans="3:17" ht="12.75" customHeight="1">
      <c r="C36" s="15"/>
      <c r="E36" s="15"/>
      <c r="O36" s="1">
        <f>SUM(O34:O35)</f>
        <v>56782</v>
      </c>
      <c r="P36" s="15">
        <f>(Q36-O36)/O36</f>
        <v>0.01282096439012363</v>
      </c>
      <c r="Q36" s="1">
        <f>SUM(Q34:Q35)</f>
        <v>57510</v>
      </c>
    </row>
    <row r="37" spans="1:5" ht="12.75" customHeight="1">
      <c r="A37" s="6" t="s">
        <v>526</v>
      </c>
      <c r="C37" s="15"/>
      <c r="E37" s="15"/>
    </row>
    <row r="38" spans="3:5" ht="12.75" customHeight="1">
      <c r="C38" s="15"/>
      <c r="E38" s="15"/>
    </row>
    <row r="39" spans="2:10" ht="12.75" customHeight="1">
      <c r="B39" s="22" t="s">
        <v>15</v>
      </c>
      <c r="C39" s="47"/>
      <c r="D39" s="24" t="s">
        <v>16</v>
      </c>
      <c r="E39" s="47"/>
      <c r="F39" s="22" t="s">
        <v>17</v>
      </c>
      <c r="G39" s="25" t="s">
        <v>509</v>
      </c>
      <c r="H39" s="6" t="s">
        <v>510</v>
      </c>
      <c r="J39" s="6" t="s">
        <v>511</v>
      </c>
    </row>
    <row r="40" spans="1:10" ht="12.75" customHeight="1">
      <c r="A40" s="6" t="s">
        <v>507</v>
      </c>
      <c r="B40" s="1">
        <f>T2+T3+T4+T6+T7+T8+T9+T10+T12+T13+T14+T15+T16+T17+T18+T19+T20+T21+T22+T23+T28</f>
        <v>9831</v>
      </c>
      <c r="C40" s="15">
        <f>(D40-B40)/B40</f>
        <v>-0.0426202827789645</v>
      </c>
      <c r="D40" s="1">
        <f>V2+V3+V4+V6+V7+V8+V9+V10+V12+V13+V14+V15+V16+V17+V18+V19+V20+V21+V22+V23+V28</f>
        <v>9412</v>
      </c>
      <c r="E40" s="15">
        <f>(F40-D40)/D40</f>
        <v>0.08085422864428389</v>
      </c>
      <c r="F40" s="1">
        <f>W2+W3+W4+W6+W7+W8+W9+W10+W12+W13+W14+W15+W16+W17+W18+W19+W20+W21+W22+W23+W28</f>
        <v>10173</v>
      </c>
      <c r="G40" s="15">
        <f>(F40-B40)/B40</f>
        <v>0.03478791577662496</v>
      </c>
      <c r="H40" s="1">
        <f>(K2+P2+U2+K3+P3+U3+K4+P4+U4+K6+P6+U6+K7+P7+U7+K8+P8+U8+K9+P9+U9+K10+P10+U10+K12+P12+U12+K13+P13+U13+K14+P14+U14+K15+P15+U15+K16+P16+U16+K17+P17+U17+K18+P18+U18+K19+P19+U19+K20+P20+U20+K21+P21+U21+K22+P22+U22+K23+P23+U23+K28+P28+U28)</f>
        <v>121053</v>
      </c>
      <c r="I40" s="15">
        <f>(J40-H40)/H40</f>
        <v>-0.040056834609633794</v>
      </c>
      <c r="J40" s="1">
        <f>Z2+AE2+AJ2+Z3+AE3+AJ3+Z4+AE4+AJ4+Z6+AE6+AJ6+Z7+AE7+AJ7+Z8+AE8+AJ8+Z9+AE9+AJ9+Z10+AE10+AJ10+Z12+AE12+AJ12+Z13+AE13+AJ13+Z14+AE14+AJ14+Z15+AE15+AJ15+Z16+AE16+AJ16+Z17+AE17+AJ17+Z18+AE18+AJ18+Z19+AE19+AJ19+Z20+AE20+AJ20+Z21+AE21+AJ21+Z22+AE22+AJ22+Z23+AE23+AJ23+Z28+AE28+AJ28</f>
        <v>116204</v>
      </c>
    </row>
    <row r="41" spans="1:10" ht="12.75" customHeight="1">
      <c r="A41" s="6" t="s">
        <v>508</v>
      </c>
      <c r="B41" s="1">
        <f>T5+T11+T29+T27+T26+T25+T24</f>
        <v>9300</v>
      </c>
      <c r="C41" s="15">
        <f>(D41-B41)/B41</f>
        <v>-0.0025806451612903226</v>
      </c>
      <c r="D41" s="1">
        <f>V5+V11+V24+V25+V26+V27+V29</f>
        <v>9276</v>
      </c>
      <c r="E41" s="15">
        <f>(F41-D41)/D41</f>
        <v>0.04667960327727469</v>
      </c>
      <c r="F41" s="1">
        <f>W5+W11+W29+W27+W26+W25+W24</f>
        <v>9709</v>
      </c>
      <c r="G41" s="15">
        <f>(F41-B41)/B41</f>
        <v>0.04397849462365591</v>
      </c>
      <c r="H41" s="1">
        <f>(K5+P5+U5+K11+P11+U11+K24+P24+U24+K25+P25+U25+K26+P26+U26+K27+P27+U27+K29+P29+U29)</f>
        <v>109149</v>
      </c>
      <c r="I41" s="15">
        <f>(J41-H41)/H41</f>
        <v>0.06481048841491906</v>
      </c>
      <c r="J41" s="1">
        <f>Z5+AE5+AJ5+Z11+AE11+AJ11+Z24+AE24+AJ24+Z25+AE25+AJ25+Z26+AE26+AJ26+Z27+AE27+AJ27+Z29+AE29+AJ29</f>
        <v>116223</v>
      </c>
    </row>
    <row r="42" spans="8:10" ht="12.75" customHeight="1">
      <c r="H42" s="1">
        <f>SUM(H40:H41)</f>
        <v>230202</v>
      </c>
      <c r="I42" s="15">
        <f>(J42-H42)/H42</f>
        <v>0.00966542427954579</v>
      </c>
      <c r="J42" s="1">
        <f>SUM(J40:J41)</f>
        <v>232427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2016-05-25T17:01:05Z</dcterms:modified>
  <cp:category/>
  <cp:version/>
  <cp:contentType/>
  <cp:contentStatus/>
  <cp:revision>3</cp:revision>
</cp:coreProperties>
</file>